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S-ULA-4\Vol1\uzivatel\Aktivni\Oddělení trhu práce KrP ÚL\Tuček Michal\TISKOVÁ ZPRÁVA\NSD\"/>
    </mc:Choice>
  </mc:AlternateContent>
  <bookViews>
    <workbookView xWindow="480" yWindow="60" windowWidth="18195" windowHeight="8505" tabRatio="721" activeTab="11"/>
  </bookViews>
  <sheets>
    <sheet name="Stat. od začátku roku" sheetId="32" r:id="rId1"/>
    <sheet name="Celkem od začátku roku" sheetId="44" r:id="rId2"/>
    <sheet name="Leden" sheetId="33" r:id="rId3"/>
    <sheet name="Únor" sheetId="34" r:id="rId4"/>
    <sheet name="Březen" sheetId="35" r:id="rId5"/>
    <sheet name="Duben" sheetId="20" r:id="rId6"/>
    <sheet name="Květen" sheetId="36" r:id="rId7"/>
    <sheet name="Červen" sheetId="37" r:id="rId8"/>
    <sheet name="Červenec" sheetId="38" r:id="rId9"/>
    <sheet name="Srpen" sheetId="39" r:id="rId10"/>
    <sheet name="Září" sheetId="40" r:id="rId11"/>
    <sheet name="Říjen" sheetId="41" r:id="rId12"/>
    <sheet name="Listopad" sheetId="43" r:id="rId13"/>
    <sheet name="Prosinec" sheetId="42" r:id="rId14"/>
  </sheets>
  <definedNames>
    <definedName name="_xlnm._FilterDatabase" localSheetId="4" hidden="1">Březen!$K$33:$K$36</definedName>
  </definedNames>
  <calcPr calcId="162913"/>
</workbook>
</file>

<file path=xl/calcChain.xml><?xml version="1.0" encoding="utf-8"?>
<calcChain xmlns="http://schemas.openxmlformats.org/spreadsheetml/2006/main">
  <c r="B51" i="38" l="1"/>
  <c r="C51" i="38"/>
  <c r="D51" i="38"/>
  <c r="E51" i="38"/>
  <c r="F51" i="38"/>
  <c r="G51" i="38"/>
  <c r="H51" i="38"/>
  <c r="I51" i="38"/>
  <c r="J51" i="38"/>
  <c r="K51" i="38"/>
  <c r="L51" i="38"/>
  <c r="M51" i="38"/>
  <c r="N51" i="38"/>
  <c r="O51" i="38"/>
  <c r="P51" i="38"/>
  <c r="Q51" i="38"/>
  <c r="T51" i="38"/>
  <c r="U51" i="38"/>
  <c r="V51" i="38"/>
  <c r="W51" i="38"/>
  <c r="X51" i="38"/>
  <c r="Y51" i="38"/>
  <c r="B22" i="38"/>
  <c r="C22" i="38"/>
  <c r="D22" i="38"/>
  <c r="E22" i="38"/>
  <c r="F22" i="38"/>
  <c r="G22" i="38"/>
  <c r="H22" i="38"/>
  <c r="I22" i="38"/>
  <c r="J22" i="38"/>
  <c r="K22" i="38"/>
  <c r="N22" i="38"/>
  <c r="O22" i="38"/>
  <c r="P22" i="38"/>
  <c r="Q22" i="38"/>
  <c r="R22" i="38"/>
  <c r="S22" i="38"/>
  <c r="T22" i="38"/>
  <c r="U22" i="38"/>
  <c r="V22" i="38"/>
  <c r="W22" i="38"/>
  <c r="X51" i="42" l="1"/>
  <c r="Y51" i="42"/>
  <c r="B51" i="39" l="1"/>
  <c r="C51" i="39"/>
  <c r="D51" i="39"/>
  <c r="E51" i="39"/>
  <c r="F51" i="39"/>
  <c r="G51" i="39"/>
  <c r="H51" i="39"/>
  <c r="I51" i="39"/>
  <c r="J51" i="39"/>
  <c r="K51" i="39"/>
  <c r="L51" i="39"/>
  <c r="M51" i="39"/>
  <c r="N51" i="39"/>
  <c r="O51" i="39"/>
  <c r="P51" i="39"/>
  <c r="Q51" i="39"/>
  <c r="B32" i="44" l="1"/>
  <c r="C32" i="44"/>
  <c r="D32" i="44"/>
  <c r="E32" i="44"/>
  <c r="F32" i="44"/>
  <c r="G32" i="44"/>
  <c r="H32" i="44"/>
  <c r="I32" i="44"/>
  <c r="J32" i="44"/>
  <c r="K32" i="44"/>
  <c r="L32" i="44"/>
  <c r="M32" i="44"/>
  <c r="N32" i="44"/>
  <c r="O32" i="44"/>
  <c r="P32" i="44"/>
  <c r="Q32" i="44"/>
  <c r="B33" i="44"/>
  <c r="C33" i="44"/>
  <c r="D33" i="44"/>
  <c r="E33" i="44"/>
  <c r="F33" i="44"/>
  <c r="G33" i="44"/>
  <c r="H33" i="44"/>
  <c r="I33" i="44"/>
  <c r="J33" i="44"/>
  <c r="K33" i="44"/>
  <c r="L33" i="44"/>
  <c r="M33" i="44"/>
  <c r="N33" i="44"/>
  <c r="O33" i="44"/>
  <c r="P33" i="44"/>
  <c r="Q33" i="44"/>
  <c r="B34" i="44"/>
  <c r="C34" i="44"/>
  <c r="D34" i="44"/>
  <c r="E34" i="44"/>
  <c r="F34" i="44"/>
  <c r="G34" i="44"/>
  <c r="H34" i="44"/>
  <c r="I34" i="44"/>
  <c r="J34" i="44"/>
  <c r="K34" i="44"/>
  <c r="L34" i="44"/>
  <c r="M34" i="44"/>
  <c r="N34" i="44"/>
  <c r="O34" i="44"/>
  <c r="P34" i="44"/>
  <c r="Q34" i="44"/>
  <c r="B35" i="44"/>
  <c r="C35" i="44"/>
  <c r="D35" i="44"/>
  <c r="E35" i="44"/>
  <c r="F35" i="44"/>
  <c r="G35" i="44"/>
  <c r="H35" i="44"/>
  <c r="I35" i="44"/>
  <c r="J35" i="44"/>
  <c r="K35" i="44"/>
  <c r="L35" i="44"/>
  <c r="M35" i="44"/>
  <c r="N35" i="44"/>
  <c r="O35" i="44"/>
  <c r="P35" i="44"/>
  <c r="Q35" i="44"/>
  <c r="B36" i="44"/>
  <c r="C36" i="44"/>
  <c r="D36" i="44"/>
  <c r="E36" i="44"/>
  <c r="F36" i="44"/>
  <c r="G36" i="44"/>
  <c r="H36" i="44"/>
  <c r="I36" i="44"/>
  <c r="J36" i="44"/>
  <c r="K36" i="44"/>
  <c r="L36" i="44"/>
  <c r="M36" i="44"/>
  <c r="N36" i="44"/>
  <c r="O36" i="44"/>
  <c r="P36" i="44"/>
  <c r="Q36" i="44"/>
  <c r="B37" i="44"/>
  <c r="C37" i="44"/>
  <c r="D37" i="44"/>
  <c r="E37" i="44"/>
  <c r="F37" i="44"/>
  <c r="G37" i="44"/>
  <c r="H37" i="44"/>
  <c r="I37" i="44"/>
  <c r="J37" i="44"/>
  <c r="K37" i="44"/>
  <c r="L37" i="44"/>
  <c r="M37" i="44"/>
  <c r="N37" i="44"/>
  <c r="O37" i="44"/>
  <c r="P37" i="44"/>
  <c r="Q37" i="44"/>
  <c r="B38" i="44"/>
  <c r="C38" i="44"/>
  <c r="D38" i="44"/>
  <c r="E38" i="44"/>
  <c r="F38" i="44"/>
  <c r="G38" i="44"/>
  <c r="H38" i="44"/>
  <c r="I38" i="44"/>
  <c r="J38" i="44"/>
  <c r="K38" i="44"/>
  <c r="L38" i="44"/>
  <c r="M38" i="44"/>
  <c r="N38" i="44"/>
  <c r="O38" i="44"/>
  <c r="P38" i="44"/>
  <c r="Q38" i="44"/>
  <c r="B39" i="44"/>
  <c r="C39" i="44"/>
  <c r="D39" i="44"/>
  <c r="E39" i="44"/>
  <c r="F39" i="44"/>
  <c r="G39" i="44"/>
  <c r="H39" i="44"/>
  <c r="I39" i="44"/>
  <c r="J39" i="44"/>
  <c r="K39" i="44"/>
  <c r="L39" i="44"/>
  <c r="M39" i="44"/>
  <c r="N39" i="44"/>
  <c r="O39" i="44"/>
  <c r="P39" i="44"/>
  <c r="Q39" i="44"/>
  <c r="B40" i="44"/>
  <c r="C40" i="44"/>
  <c r="D40" i="44"/>
  <c r="E40" i="44"/>
  <c r="F40" i="44"/>
  <c r="G40" i="44"/>
  <c r="H40" i="44"/>
  <c r="I40" i="44"/>
  <c r="J40" i="44"/>
  <c r="K40" i="44"/>
  <c r="L40" i="44"/>
  <c r="M40" i="44"/>
  <c r="N40" i="44"/>
  <c r="O40" i="44"/>
  <c r="P40" i="44"/>
  <c r="Q40" i="44"/>
  <c r="B41" i="44"/>
  <c r="C41" i="44"/>
  <c r="D41" i="44"/>
  <c r="E41" i="44"/>
  <c r="F41" i="44"/>
  <c r="G41" i="44"/>
  <c r="H41" i="44"/>
  <c r="I41" i="44"/>
  <c r="J41" i="44"/>
  <c r="K41" i="44"/>
  <c r="L41" i="44"/>
  <c r="M41" i="44"/>
  <c r="N41" i="44"/>
  <c r="O41" i="44"/>
  <c r="P41" i="44"/>
  <c r="Q41" i="44"/>
  <c r="B42" i="44"/>
  <c r="C42" i="44"/>
  <c r="D42" i="44"/>
  <c r="E42" i="44"/>
  <c r="F42" i="44"/>
  <c r="G42" i="44"/>
  <c r="H42" i="44"/>
  <c r="I42" i="44"/>
  <c r="J42" i="44"/>
  <c r="K42" i="44"/>
  <c r="L42" i="44"/>
  <c r="M42" i="44"/>
  <c r="N42" i="44"/>
  <c r="O42" i="44"/>
  <c r="P42" i="44"/>
  <c r="Q42" i="44"/>
  <c r="B43" i="44"/>
  <c r="C43" i="44"/>
  <c r="D43" i="44"/>
  <c r="E43" i="44"/>
  <c r="F43" i="44"/>
  <c r="G43" i="44"/>
  <c r="H43" i="44"/>
  <c r="I43" i="44"/>
  <c r="J43" i="44"/>
  <c r="K43" i="44"/>
  <c r="L43" i="44"/>
  <c r="M43" i="44"/>
  <c r="N43" i="44"/>
  <c r="O43" i="44"/>
  <c r="P43" i="44"/>
  <c r="Q43" i="44"/>
  <c r="B44" i="44"/>
  <c r="C44" i="44"/>
  <c r="D44" i="44"/>
  <c r="E44" i="44"/>
  <c r="F44" i="44"/>
  <c r="G44" i="44"/>
  <c r="H44" i="44"/>
  <c r="I44" i="44"/>
  <c r="J44" i="44"/>
  <c r="K44" i="44"/>
  <c r="L44" i="44"/>
  <c r="M44" i="44"/>
  <c r="N44" i="44"/>
  <c r="O44" i="44"/>
  <c r="P44" i="44"/>
  <c r="Q44" i="44"/>
  <c r="B45" i="44"/>
  <c r="C45" i="44"/>
  <c r="D45" i="44"/>
  <c r="E45" i="44"/>
  <c r="F45" i="44"/>
  <c r="G45" i="44"/>
  <c r="H45" i="44"/>
  <c r="I45" i="44"/>
  <c r="J45" i="44"/>
  <c r="K45" i="44"/>
  <c r="L45" i="44"/>
  <c r="M45" i="44"/>
  <c r="N45" i="44"/>
  <c r="O45" i="44"/>
  <c r="P45" i="44"/>
  <c r="Q45" i="44"/>
  <c r="B46" i="44"/>
  <c r="C46" i="44"/>
  <c r="D46" i="44"/>
  <c r="E46" i="44"/>
  <c r="F46" i="44"/>
  <c r="G46" i="44"/>
  <c r="H46" i="44"/>
  <c r="I46" i="44"/>
  <c r="J46" i="44"/>
  <c r="K46" i="44"/>
  <c r="L46" i="44"/>
  <c r="M46" i="44"/>
  <c r="N46" i="44"/>
  <c r="O46" i="44"/>
  <c r="P46" i="44"/>
  <c r="Q46" i="44"/>
  <c r="B47" i="44"/>
  <c r="C47" i="44"/>
  <c r="D47" i="44"/>
  <c r="E47" i="44"/>
  <c r="F47" i="44"/>
  <c r="G47" i="44"/>
  <c r="H47" i="44"/>
  <c r="I47" i="44"/>
  <c r="J47" i="44"/>
  <c r="K47" i="44"/>
  <c r="L47" i="44"/>
  <c r="M47" i="44"/>
  <c r="N47" i="44"/>
  <c r="O47" i="44"/>
  <c r="P47" i="44"/>
  <c r="Q47" i="44"/>
  <c r="B48" i="44"/>
  <c r="C48" i="44"/>
  <c r="D48" i="44"/>
  <c r="E48" i="44"/>
  <c r="F48" i="44"/>
  <c r="G48" i="44"/>
  <c r="H48" i="44"/>
  <c r="I48" i="44"/>
  <c r="J48" i="44"/>
  <c r="K48" i="44"/>
  <c r="L48" i="44"/>
  <c r="M48" i="44"/>
  <c r="N48" i="44"/>
  <c r="O48" i="44"/>
  <c r="P48" i="44"/>
  <c r="Q48" i="44"/>
  <c r="B49" i="44"/>
  <c r="C49" i="44"/>
  <c r="D49" i="44"/>
  <c r="E49" i="44"/>
  <c r="F49" i="44"/>
  <c r="G49" i="44"/>
  <c r="H49" i="44"/>
  <c r="I49" i="44"/>
  <c r="J49" i="44"/>
  <c r="K49" i="44"/>
  <c r="L49" i="44"/>
  <c r="M49" i="44"/>
  <c r="N49" i="44"/>
  <c r="O49" i="44"/>
  <c r="P49" i="44"/>
  <c r="Q49" i="44"/>
  <c r="B50" i="44"/>
  <c r="C50" i="44"/>
  <c r="D50" i="44"/>
  <c r="E50" i="44"/>
  <c r="F50" i="44"/>
  <c r="G50" i="44"/>
  <c r="H50" i="44"/>
  <c r="I50" i="44"/>
  <c r="J50" i="44"/>
  <c r="K50" i="44"/>
  <c r="L50" i="44"/>
  <c r="M50" i="44"/>
  <c r="N50" i="44"/>
  <c r="O50" i="44"/>
  <c r="P50" i="44"/>
  <c r="Q50" i="44"/>
  <c r="C51" i="44" l="1"/>
  <c r="E15" i="32"/>
  <c r="E12" i="32"/>
  <c r="E14" i="32"/>
  <c r="E21" i="32"/>
  <c r="E7" i="32"/>
  <c r="E5" i="32"/>
  <c r="E10" i="32"/>
  <c r="E13" i="32"/>
  <c r="E3" i="32"/>
  <c r="E19" i="32"/>
  <c r="D15" i="32"/>
  <c r="D12" i="32"/>
  <c r="D14" i="32"/>
  <c r="D11" i="32"/>
  <c r="D7" i="32"/>
  <c r="D10" i="32"/>
  <c r="D20" i="32"/>
  <c r="E17" i="32"/>
  <c r="E8" i="32"/>
  <c r="E9" i="32"/>
  <c r="E11" i="32"/>
  <c r="E6" i="32"/>
  <c r="E4" i="32"/>
  <c r="E18" i="32"/>
  <c r="E20" i="32"/>
  <c r="E16" i="32"/>
  <c r="D17" i="32"/>
  <c r="D8" i="32"/>
  <c r="D9" i="32"/>
  <c r="D21" i="32"/>
  <c r="D6" i="32"/>
  <c r="D5" i="32"/>
  <c r="D4" i="32"/>
  <c r="D13" i="32"/>
  <c r="D18" i="32"/>
  <c r="D16" i="32"/>
  <c r="D3" i="32"/>
  <c r="D19" i="32"/>
  <c r="N3" i="44"/>
  <c r="O3" i="44"/>
  <c r="P3" i="44"/>
  <c r="Q3" i="44"/>
  <c r="R3" i="44"/>
  <c r="S3" i="44"/>
  <c r="T3" i="44"/>
  <c r="U3" i="44"/>
  <c r="V3" i="44"/>
  <c r="W3" i="44"/>
  <c r="N4" i="44"/>
  <c r="O4" i="44"/>
  <c r="P4" i="44"/>
  <c r="Q4" i="44"/>
  <c r="R4" i="44"/>
  <c r="S4" i="44"/>
  <c r="T4" i="44"/>
  <c r="U4" i="44"/>
  <c r="V4" i="44"/>
  <c r="W4" i="44"/>
  <c r="N5" i="44"/>
  <c r="O5" i="44"/>
  <c r="P5" i="44"/>
  <c r="Q5" i="44"/>
  <c r="R5" i="44"/>
  <c r="S5" i="44"/>
  <c r="T5" i="44"/>
  <c r="U5" i="44"/>
  <c r="V5" i="44"/>
  <c r="W5" i="44"/>
  <c r="N6" i="44"/>
  <c r="O6" i="44"/>
  <c r="P6" i="44"/>
  <c r="Q6" i="44"/>
  <c r="R6" i="44"/>
  <c r="S6" i="44"/>
  <c r="T6" i="44"/>
  <c r="U6" i="44"/>
  <c r="V6" i="44"/>
  <c r="W6" i="44"/>
  <c r="N7" i="44"/>
  <c r="O7" i="44"/>
  <c r="P7" i="44"/>
  <c r="Q7" i="44"/>
  <c r="R7" i="44"/>
  <c r="S7" i="44"/>
  <c r="T7" i="44"/>
  <c r="U7" i="44"/>
  <c r="V7" i="44"/>
  <c r="W7" i="44"/>
  <c r="N8" i="44"/>
  <c r="O8" i="44"/>
  <c r="P8" i="44"/>
  <c r="Q8" i="44"/>
  <c r="R8" i="44"/>
  <c r="S8" i="44"/>
  <c r="T8" i="44"/>
  <c r="U8" i="44"/>
  <c r="V8" i="44"/>
  <c r="W8" i="44"/>
  <c r="N9" i="44"/>
  <c r="O9" i="44"/>
  <c r="P9" i="44"/>
  <c r="Q9" i="44"/>
  <c r="R9" i="44"/>
  <c r="S9" i="44"/>
  <c r="T9" i="44"/>
  <c r="U9" i="44"/>
  <c r="V9" i="44"/>
  <c r="W9" i="44"/>
  <c r="N10" i="44"/>
  <c r="O10" i="44"/>
  <c r="P10" i="44"/>
  <c r="Q10" i="44"/>
  <c r="R10" i="44"/>
  <c r="S10" i="44"/>
  <c r="T10" i="44"/>
  <c r="U10" i="44"/>
  <c r="V10" i="44"/>
  <c r="W10" i="44"/>
  <c r="N11" i="44"/>
  <c r="O11" i="44"/>
  <c r="P11" i="44"/>
  <c r="Q11" i="44"/>
  <c r="R11" i="44"/>
  <c r="S11" i="44"/>
  <c r="T11" i="44"/>
  <c r="U11" i="44"/>
  <c r="V11" i="44"/>
  <c r="W11" i="44"/>
  <c r="N12" i="44"/>
  <c r="O12" i="44"/>
  <c r="P12" i="44"/>
  <c r="Q12" i="44"/>
  <c r="R12" i="44"/>
  <c r="S12" i="44"/>
  <c r="T12" i="44"/>
  <c r="U12" i="44"/>
  <c r="V12" i="44"/>
  <c r="W12" i="44"/>
  <c r="N13" i="44"/>
  <c r="O13" i="44"/>
  <c r="P13" i="44"/>
  <c r="Q13" i="44"/>
  <c r="R13" i="44"/>
  <c r="S13" i="44"/>
  <c r="T13" i="44"/>
  <c r="U13" i="44"/>
  <c r="V13" i="44"/>
  <c r="W13" i="44"/>
  <c r="N14" i="44"/>
  <c r="O14" i="44"/>
  <c r="P14" i="44"/>
  <c r="Q14" i="44"/>
  <c r="R14" i="44"/>
  <c r="S14" i="44"/>
  <c r="T14" i="44"/>
  <c r="U14" i="44"/>
  <c r="V14" i="44"/>
  <c r="W14" i="44"/>
  <c r="N15" i="44"/>
  <c r="O15" i="44"/>
  <c r="P15" i="44"/>
  <c r="Q15" i="44"/>
  <c r="R15" i="44"/>
  <c r="S15" i="44"/>
  <c r="T15" i="44"/>
  <c r="U15" i="44"/>
  <c r="V15" i="44"/>
  <c r="W15" i="44"/>
  <c r="N16" i="44"/>
  <c r="O16" i="44"/>
  <c r="P16" i="44"/>
  <c r="Q16" i="44"/>
  <c r="R16" i="44"/>
  <c r="S16" i="44"/>
  <c r="T16" i="44"/>
  <c r="U16" i="44"/>
  <c r="V16" i="44"/>
  <c r="W16" i="44"/>
  <c r="N17" i="44"/>
  <c r="O17" i="44"/>
  <c r="P17" i="44"/>
  <c r="Q17" i="44"/>
  <c r="R17" i="44"/>
  <c r="S17" i="44"/>
  <c r="T17" i="44"/>
  <c r="U17" i="44"/>
  <c r="V17" i="44"/>
  <c r="W17" i="44"/>
  <c r="N18" i="44"/>
  <c r="O18" i="44"/>
  <c r="P18" i="44"/>
  <c r="Q18" i="44"/>
  <c r="R18" i="44"/>
  <c r="S18" i="44"/>
  <c r="T18" i="44"/>
  <c r="U18" i="44"/>
  <c r="V18" i="44"/>
  <c r="W18" i="44"/>
  <c r="N19" i="44"/>
  <c r="O19" i="44"/>
  <c r="P19" i="44"/>
  <c r="Q19" i="44"/>
  <c r="R19" i="44"/>
  <c r="S19" i="44"/>
  <c r="T19" i="44"/>
  <c r="U19" i="44"/>
  <c r="V19" i="44"/>
  <c r="W19" i="44"/>
  <c r="N20" i="44"/>
  <c r="O20" i="44"/>
  <c r="P20" i="44"/>
  <c r="Q20" i="44"/>
  <c r="R20" i="44"/>
  <c r="S20" i="44"/>
  <c r="T20" i="44"/>
  <c r="U20" i="44"/>
  <c r="V20" i="44"/>
  <c r="W20" i="44"/>
  <c r="N21" i="44"/>
  <c r="O21" i="44"/>
  <c r="P21" i="44"/>
  <c r="Q21" i="44"/>
  <c r="R21" i="44"/>
  <c r="S21" i="44"/>
  <c r="T21" i="44"/>
  <c r="U21" i="44"/>
  <c r="V21" i="44"/>
  <c r="W21" i="44"/>
  <c r="T32" i="44"/>
  <c r="U32" i="44"/>
  <c r="V32" i="44"/>
  <c r="W32" i="44"/>
  <c r="X32" i="44"/>
  <c r="Y32" i="44"/>
  <c r="T33" i="44"/>
  <c r="U33" i="44"/>
  <c r="V33" i="44"/>
  <c r="W33" i="44"/>
  <c r="X33" i="44"/>
  <c r="Y33" i="44"/>
  <c r="T34" i="44"/>
  <c r="U34" i="44"/>
  <c r="V34" i="44"/>
  <c r="W34" i="44"/>
  <c r="X34" i="44"/>
  <c r="Y34" i="44"/>
  <c r="T35" i="44"/>
  <c r="U35" i="44"/>
  <c r="V35" i="44"/>
  <c r="W35" i="44"/>
  <c r="X35" i="44"/>
  <c r="Y35" i="44"/>
  <c r="T36" i="44"/>
  <c r="U36" i="44"/>
  <c r="V36" i="44"/>
  <c r="W36" i="44"/>
  <c r="X36" i="44"/>
  <c r="Y36" i="44"/>
  <c r="T37" i="44"/>
  <c r="U37" i="44"/>
  <c r="V37" i="44"/>
  <c r="W37" i="44"/>
  <c r="X37" i="44"/>
  <c r="Y37" i="44"/>
  <c r="T38" i="44"/>
  <c r="U38" i="44"/>
  <c r="V38" i="44"/>
  <c r="W38" i="44"/>
  <c r="X38" i="44"/>
  <c r="Y38" i="44"/>
  <c r="T39" i="44"/>
  <c r="U39" i="44"/>
  <c r="V39" i="44"/>
  <c r="W39" i="44"/>
  <c r="X39" i="44"/>
  <c r="Y39" i="44"/>
  <c r="T40" i="44"/>
  <c r="U40" i="44"/>
  <c r="V40" i="44"/>
  <c r="W40" i="44"/>
  <c r="X40" i="44"/>
  <c r="Y40" i="44"/>
  <c r="T41" i="44"/>
  <c r="U41" i="44"/>
  <c r="V41" i="44"/>
  <c r="W41" i="44"/>
  <c r="X41" i="44"/>
  <c r="Y41" i="44"/>
  <c r="T42" i="44"/>
  <c r="U42" i="44"/>
  <c r="V42" i="44"/>
  <c r="W42" i="44"/>
  <c r="X42" i="44"/>
  <c r="Y42" i="44"/>
  <c r="T43" i="44"/>
  <c r="U43" i="44"/>
  <c r="V43" i="44"/>
  <c r="W43" i="44"/>
  <c r="X43" i="44"/>
  <c r="Y43" i="44"/>
  <c r="T44" i="44"/>
  <c r="U44" i="44"/>
  <c r="V44" i="44"/>
  <c r="W44" i="44"/>
  <c r="X44" i="44"/>
  <c r="Y44" i="44"/>
  <c r="T45" i="44"/>
  <c r="U45" i="44"/>
  <c r="V45" i="44"/>
  <c r="W45" i="44"/>
  <c r="X45" i="44"/>
  <c r="Y45" i="44"/>
  <c r="T46" i="44"/>
  <c r="U46" i="44"/>
  <c r="V46" i="44"/>
  <c r="W46" i="44"/>
  <c r="X46" i="44"/>
  <c r="Y46" i="44"/>
  <c r="T47" i="44"/>
  <c r="U47" i="44"/>
  <c r="V47" i="44"/>
  <c r="W47" i="44"/>
  <c r="X47" i="44"/>
  <c r="Y47" i="44"/>
  <c r="T48" i="44"/>
  <c r="U48" i="44"/>
  <c r="V48" i="44"/>
  <c r="W48" i="44"/>
  <c r="X48" i="44"/>
  <c r="Y48" i="44"/>
  <c r="T49" i="44"/>
  <c r="U49" i="44"/>
  <c r="V49" i="44"/>
  <c r="W49" i="44"/>
  <c r="X49" i="44"/>
  <c r="Y49" i="44"/>
  <c r="T50" i="44"/>
  <c r="U50" i="44"/>
  <c r="V50" i="44"/>
  <c r="W50" i="44"/>
  <c r="X50" i="44"/>
  <c r="Y50" i="44"/>
  <c r="F3" i="32" l="1"/>
  <c r="G7" i="32"/>
  <c r="F15" i="32"/>
  <c r="F14" i="32"/>
  <c r="F4" i="32"/>
  <c r="F20" i="32"/>
  <c r="G17" i="32"/>
  <c r="G9" i="32"/>
  <c r="G5" i="32"/>
  <c r="G18" i="32"/>
  <c r="G19" i="32"/>
  <c r="F17" i="32"/>
  <c r="F8" i="32"/>
  <c r="F9" i="32"/>
  <c r="F21" i="32"/>
  <c r="F7" i="32"/>
  <c r="F5" i="32"/>
  <c r="F10" i="32"/>
  <c r="F18" i="32"/>
  <c r="F16" i="32"/>
  <c r="F19" i="32"/>
  <c r="F12" i="32"/>
  <c r="F11" i="32"/>
  <c r="F6" i="32"/>
  <c r="F13" i="32"/>
  <c r="G8" i="32"/>
  <c r="G21" i="32"/>
  <c r="G10" i="32"/>
  <c r="G16" i="32"/>
  <c r="G15" i="32"/>
  <c r="G12" i="32"/>
  <c r="G14" i="32"/>
  <c r="G11" i="32"/>
  <c r="G6" i="32"/>
  <c r="G4" i="32"/>
  <c r="G13" i="32"/>
  <c r="G20" i="32"/>
  <c r="G3" i="32"/>
  <c r="U51" i="44"/>
  <c r="B51" i="35"/>
  <c r="C51" i="35"/>
  <c r="D51" i="35"/>
  <c r="E51" i="35"/>
  <c r="F51" i="35"/>
  <c r="G51" i="35"/>
  <c r="H51" i="35"/>
  <c r="I51" i="35"/>
  <c r="J51" i="35"/>
  <c r="K51" i="35"/>
  <c r="L51" i="35"/>
  <c r="M51" i="35"/>
  <c r="N51" i="35"/>
  <c r="O51" i="35"/>
  <c r="P51" i="35"/>
  <c r="Q51" i="35"/>
  <c r="B51" i="33" l="1"/>
  <c r="C51" i="33"/>
  <c r="D51" i="33"/>
  <c r="E51" i="33"/>
  <c r="F51" i="33"/>
  <c r="G51" i="33"/>
  <c r="H51" i="33"/>
  <c r="I51" i="33"/>
  <c r="J51" i="33"/>
  <c r="K51" i="33"/>
  <c r="L51" i="33"/>
  <c r="M51" i="33"/>
  <c r="N51" i="33"/>
  <c r="O51" i="33"/>
  <c r="P51" i="33"/>
  <c r="Q51" i="33"/>
  <c r="C3" i="44" l="1"/>
  <c r="D3" i="44"/>
  <c r="E3" i="44"/>
  <c r="F3" i="44"/>
  <c r="G3" i="44"/>
  <c r="H3" i="44"/>
  <c r="I3" i="44"/>
  <c r="J3" i="44"/>
  <c r="K3" i="44"/>
  <c r="C4" i="44"/>
  <c r="D4" i="44"/>
  <c r="E4" i="44"/>
  <c r="F4" i="44"/>
  <c r="G4" i="44"/>
  <c r="H4" i="44"/>
  <c r="I4" i="44"/>
  <c r="J4" i="44"/>
  <c r="K4" i="44"/>
  <c r="C5" i="44"/>
  <c r="D5" i="44"/>
  <c r="E5" i="44"/>
  <c r="F5" i="44"/>
  <c r="G5" i="44"/>
  <c r="H5" i="44"/>
  <c r="I5" i="44"/>
  <c r="J5" i="44"/>
  <c r="K5" i="44"/>
  <c r="C6" i="44"/>
  <c r="D6" i="44"/>
  <c r="E6" i="44"/>
  <c r="F6" i="44"/>
  <c r="G6" i="44"/>
  <c r="H6" i="44"/>
  <c r="I6" i="44"/>
  <c r="J6" i="44"/>
  <c r="K6" i="44"/>
  <c r="C7" i="44"/>
  <c r="D7" i="44"/>
  <c r="E7" i="44"/>
  <c r="F7" i="44"/>
  <c r="G7" i="44"/>
  <c r="H7" i="44"/>
  <c r="I7" i="44"/>
  <c r="J7" i="44"/>
  <c r="K7" i="44"/>
  <c r="C8" i="44"/>
  <c r="D8" i="44"/>
  <c r="E8" i="44"/>
  <c r="F8" i="44"/>
  <c r="G8" i="44"/>
  <c r="H8" i="44"/>
  <c r="I8" i="44"/>
  <c r="J8" i="44"/>
  <c r="K8" i="44"/>
  <c r="C9" i="44"/>
  <c r="D9" i="44"/>
  <c r="E9" i="44"/>
  <c r="F9" i="44"/>
  <c r="G9" i="44"/>
  <c r="H9" i="44"/>
  <c r="I9" i="44"/>
  <c r="J9" i="44"/>
  <c r="K9" i="44"/>
  <c r="C10" i="44"/>
  <c r="D10" i="44"/>
  <c r="E10" i="44"/>
  <c r="F10" i="44"/>
  <c r="G10" i="44"/>
  <c r="H10" i="44"/>
  <c r="I10" i="44"/>
  <c r="J10" i="44"/>
  <c r="K10" i="44"/>
  <c r="C11" i="44"/>
  <c r="D11" i="44"/>
  <c r="E11" i="44"/>
  <c r="F11" i="44"/>
  <c r="G11" i="44"/>
  <c r="H11" i="44"/>
  <c r="I11" i="44"/>
  <c r="J11" i="44"/>
  <c r="K11" i="44"/>
  <c r="C12" i="44"/>
  <c r="D12" i="44"/>
  <c r="E12" i="44"/>
  <c r="F12" i="44"/>
  <c r="G12" i="44"/>
  <c r="H12" i="44"/>
  <c r="I12" i="44"/>
  <c r="J12" i="44"/>
  <c r="K12" i="44"/>
  <c r="C13" i="44"/>
  <c r="D13" i="44"/>
  <c r="E13" i="44"/>
  <c r="F13" i="44"/>
  <c r="G13" i="44"/>
  <c r="H13" i="44"/>
  <c r="I13" i="44"/>
  <c r="J13" i="44"/>
  <c r="K13" i="44"/>
  <c r="C14" i="44"/>
  <c r="D14" i="44"/>
  <c r="E14" i="44"/>
  <c r="F14" i="44"/>
  <c r="G14" i="44"/>
  <c r="H14" i="44"/>
  <c r="I14" i="44"/>
  <c r="J14" i="44"/>
  <c r="K14" i="44"/>
  <c r="C15" i="44"/>
  <c r="D15" i="44"/>
  <c r="E15" i="44"/>
  <c r="F15" i="44"/>
  <c r="G15" i="44"/>
  <c r="H15" i="44"/>
  <c r="I15" i="44"/>
  <c r="J15" i="44"/>
  <c r="K15" i="44"/>
  <c r="C16" i="44"/>
  <c r="D16" i="44"/>
  <c r="E16" i="44"/>
  <c r="F16" i="44"/>
  <c r="G16" i="44"/>
  <c r="H16" i="44"/>
  <c r="I16" i="44"/>
  <c r="J16" i="44"/>
  <c r="K16" i="44"/>
  <c r="C17" i="44"/>
  <c r="D17" i="44"/>
  <c r="E17" i="44"/>
  <c r="F17" i="44"/>
  <c r="G17" i="44"/>
  <c r="H17" i="44"/>
  <c r="I17" i="44"/>
  <c r="J17" i="44"/>
  <c r="K17" i="44"/>
  <c r="C18" i="44"/>
  <c r="D18" i="44"/>
  <c r="E18" i="44"/>
  <c r="F18" i="44"/>
  <c r="G18" i="44"/>
  <c r="H18" i="44"/>
  <c r="I18" i="44"/>
  <c r="J18" i="44"/>
  <c r="K18" i="44"/>
  <c r="C19" i="44"/>
  <c r="D19" i="44"/>
  <c r="E19" i="44"/>
  <c r="F19" i="44"/>
  <c r="G19" i="44"/>
  <c r="H19" i="44"/>
  <c r="I19" i="44"/>
  <c r="J19" i="44"/>
  <c r="K19" i="44"/>
  <c r="C20" i="44"/>
  <c r="D20" i="44"/>
  <c r="E20" i="44"/>
  <c r="F20" i="44"/>
  <c r="G20" i="44"/>
  <c r="H20" i="44"/>
  <c r="I20" i="44"/>
  <c r="J20" i="44"/>
  <c r="K20" i="44"/>
  <c r="C21" i="44"/>
  <c r="D21" i="44"/>
  <c r="E21" i="44"/>
  <c r="F21" i="44"/>
  <c r="G21" i="44"/>
  <c r="H21" i="44"/>
  <c r="I21" i="44"/>
  <c r="J21" i="44"/>
  <c r="K21" i="44"/>
  <c r="B4" i="44"/>
  <c r="B5" i="44"/>
  <c r="B6" i="44"/>
  <c r="B7" i="44"/>
  <c r="B8" i="44"/>
  <c r="B9" i="44"/>
  <c r="B10" i="44"/>
  <c r="B11" i="44"/>
  <c r="B12" i="44"/>
  <c r="B13" i="44"/>
  <c r="B14" i="44"/>
  <c r="B15" i="44"/>
  <c r="B16" i="44"/>
  <c r="B17" i="44"/>
  <c r="B18" i="44"/>
  <c r="B19" i="44"/>
  <c r="B20" i="44"/>
  <c r="B21" i="44"/>
  <c r="B3" i="44"/>
  <c r="Y51" i="43"/>
  <c r="X51" i="43"/>
  <c r="W51" i="43"/>
  <c r="V51" i="43"/>
  <c r="U51" i="43"/>
  <c r="T51" i="43"/>
  <c r="Q51" i="43"/>
  <c r="P51" i="43"/>
  <c r="O51" i="43"/>
  <c r="N51" i="43"/>
  <c r="M51" i="43"/>
  <c r="L51" i="43"/>
  <c r="K51" i="43"/>
  <c r="J51" i="43"/>
  <c r="I51" i="43"/>
  <c r="H51" i="43"/>
  <c r="G51" i="43"/>
  <c r="F51" i="43"/>
  <c r="E51" i="43"/>
  <c r="D51" i="43"/>
  <c r="C51" i="43"/>
  <c r="B51" i="43"/>
  <c r="W22" i="43"/>
  <c r="V22" i="43"/>
  <c r="U22" i="43"/>
  <c r="T22" i="43"/>
  <c r="S22" i="43"/>
  <c r="R22" i="43"/>
  <c r="Q22" i="43"/>
  <c r="P22" i="43"/>
  <c r="O22" i="43"/>
  <c r="N22" i="43"/>
  <c r="K22" i="43"/>
  <c r="J22" i="43"/>
  <c r="I22" i="43"/>
  <c r="H22" i="43"/>
  <c r="G22" i="43"/>
  <c r="F22" i="43"/>
  <c r="E22" i="43"/>
  <c r="D22" i="43"/>
  <c r="C22" i="43"/>
  <c r="B22" i="43"/>
  <c r="W51" i="42"/>
  <c r="V51" i="42"/>
  <c r="U51" i="42"/>
  <c r="T51" i="42"/>
  <c r="Q51" i="42"/>
  <c r="P51" i="42"/>
  <c r="O51" i="42"/>
  <c r="N51" i="42"/>
  <c r="M51" i="42"/>
  <c r="L51" i="42"/>
  <c r="K51" i="42"/>
  <c r="J51" i="42"/>
  <c r="I51" i="42"/>
  <c r="H51" i="42"/>
  <c r="G51" i="42"/>
  <c r="F51" i="42"/>
  <c r="E51" i="42"/>
  <c r="D51" i="42"/>
  <c r="C51" i="42"/>
  <c r="B51" i="42"/>
  <c r="W22" i="42"/>
  <c r="V22" i="42"/>
  <c r="U22" i="42"/>
  <c r="T22" i="42"/>
  <c r="S22" i="42"/>
  <c r="R22" i="42"/>
  <c r="Q22" i="42"/>
  <c r="P22" i="42"/>
  <c r="O22" i="42"/>
  <c r="N22" i="42"/>
  <c r="K22" i="42"/>
  <c r="J22" i="42"/>
  <c r="I22" i="42"/>
  <c r="H22" i="42"/>
  <c r="G22" i="42"/>
  <c r="F22" i="42"/>
  <c r="E22" i="42"/>
  <c r="D22" i="42"/>
  <c r="C22" i="42"/>
  <c r="B22" i="42"/>
  <c r="Y51" i="41"/>
  <c r="X51" i="41"/>
  <c r="W51" i="41"/>
  <c r="V51" i="41"/>
  <c r="U51" i="41"/>
  <c r="T51" i="41"/>
  <c r="Q51" i="41"/>
  <c r="P51" i="41"/>
  <c r="O51" i="41"/>
  <c r="N51" i="41"/>
  <c r="M51" i="41"/>
  <c r="L51" i="41"/>
  <c r="K51" i="41"/>
  <c r="J51" i="41"/>
  <c r="I51" i="41"/>
  <c r="H51" i="41"/>
  <c r="G51" i="41"/>
  <c r="F51" i="41"/>
  <c r="E51" i="41"/>
  <c r="D51" i="41"/>
  <c r="C51" i="41"/>
  <c r="B51" i="41"/>
  <c r="W22" i="41"/>
  <c r="V22" i="41"/>
  <c r="U22" i="41"/>
  <c r="T22" i="41"/>
  <c r="S22" i="41"/>
  <c r="R22" i="41"/>
  <c r="Q22" i="41"/>
  <c r="P22" i="41"/>
  <c r="O22" i="41"/>
  <c r="N22" i="41"/>
  <c r="K22" i="41"/>
  <c r="J22" i="41"/>
  <c r="I22" i="41"/>
  <c r="H22" i="41"/>
  <c r="G22" i="41"/>
  <c r="F22" i="41"/>
  <c r="E22" i="41"/>
  <c r="D22" i="41"/>
  <c r="C22" i="41"/>
  <c r="B22" i="41"/>
  <c r="Y51" i="40"/>
  <c r="X51" i="40"/>
  <c r="W51" i="40"/>
  <c r="V51" i="40"/>
  <c r="U51" i="40"/>
  <c r="T51" i="40"/>
  <c r="Q51" i="40"/>
  <c r="P51" i="40"/>
  <c r="O51" i="40"/>
  <c r="N51" i="40"/>
  <c r="M51" i="40"/>
  <c r="L51" i="40"/>
  <c r="K51" i="40"/>
  <c r="J51" i="40"/>
  <c r="I51" i="40"/>
  <c r="H51" i="40"/>
  <c r="G51" i="40"/>
  <c r="F51" i="40"/>
  <c r="E51" i="40"/>
  <c r="D51" i="40"/>
  <c r="C51" i="40"/>
  <c r="B51" i="40"/>
  <c r="W22" i="40"/>
  <c r="V22" i="40"/>
  <c r="U22" i="40"/>
  <c r="T22" i="40"/>
  <c r="S22" i="40"/>
  <c r="R22" i="40"/>
  <c r="Q22" i="40"/>
  <c r="P22" i="40"/>
  <c r="O22" i="40"/>
  <c r="N22" i="40"/>
  <c r="K22" i="40"/>
  <c r="J22" i="40"/>
  <c r="I22" i="40"/>
  <c r="H22" i="40"/>
  <c r="G22" i="40"/>
  <c r="F22" i="40"/>
  <c r="E22" i="40"/>
  <c r="D22" i="40"/>
  <c r="C22" i="40"/>
  <c r="B22" i="40"/>
  <c r="Y51" i="39"/>
  <c r="X51" i="39"/>
  <c r="W51" i="39"/>
  <c r="V51" i="39"/>
  <c r="U51" i="39"/>
  <c r="T51" i="39"/>
  <c r="W22" i="39"/>
  <c r="V22" i="39"/>
  <c r="U22" i="39"/>
  <c r="T22" i="39"/>
  <c r="S22" i="39"/>
  <c r="R22" i="39"/>
  <c r="Q22" i="39"/>
  <c r="P22" i="39"/>
  <c r="O22" i="39"/>
  <c r="N22" i="39"/>
  <c r="K22" i="39"/>
  <c r="J22" i="39"/>
  <c r="I22" i="39"/>
  <c r="H22" i="39"/>
  <c r="G22" i="39"/>
  <c r="F22" i="39"/>
  <c r="E22" i="39"/>
  <c r="D22" i="39"/>
  <c r="C22" i="39"/>
  <c r="B22" i="39"/>
  <c r="Y51" i="37"/>
  <c r="X51" i="37"/>
  <c r="W51" i="37"/>
  <c r="V51" i="37"/>
  <c r="U51" i="37"/>
  <c r="T51" i="37"/>
  <c r="Q51" i="37"/>
  <c r="P51" i="37"/>
  <c r="O51" i="37"/>
  <c r="N51" i="37"/>
  <c r="M51" i="37"/>
  <c r="L51" i="37"/>
  <c r="K51" i="37"/>
  <c r="J51" i="37"/>
  <c r="I51" i="37"/>
  <c r="H51" i="37"/>
  <c r="G51" i="37"/>
  <c r="F51" i="37"/>
  <c r="E51" i="37"/>
  <c r="D51" i="37"/>
  <c r="C51" i="37"/>
  <c r="B51" i="37"/>
  <c r="W22" i="37"/>
  <c r="V22" i="37"/>
  <c r="U22" i="37"/>
  <c r="T22" i="37"/>
  <c r="S22" i="37"/>
  <c r="R22" i="37"/>
  <c r="Q22" i="37"/>
  <c r="P22" i="37"/>
  <c r="O22" i="37"/>
  <c r="N22" i="37"/>
  <c r="K22" i="37"/>
  <c r="J22" i="37"/>
  <c r="I22" i="37"/>
  <c r="H22" i="37"/>
  <c r="G22" i="37"/>
  <c r="F22" i="37"/>
  <c r="E22" i="37"/>
  <c r="D22" i="37"/>
  <c r="C22" i="37"/>
  <c r="B22" i="37"/>
  <c r="Y51" i="36"/>
  <c r="X51" i="36"/>
  <c r="W51" i="36"/>
  <c r="V51" i="36"/>
  <c r="U51" i="36"/>
  <c r="T51" i="36"/>
  <c r="Q51" i="36"/>
  <c r="P51" i="36"/>
  <c r="O51" i="36"/>
  <c r="N51" i="36"/>
  <c r="M51" i="36"/>
  <c r="L51" i="36"/>
  <c r="K51" i="36"/>
  <c r="J51" i="36"/>
  <c r="I51" i="36"/>
  <c r="H51" i="36"/>
  <c r="G51" i="36"/>
  <c r="F51" i="36"/>
  <c r="E51" i="36"/>
  <c r="D51" i="36"/>
  <c r="C51" i="36"/>
  <c r="B51" i="36"/>
  <c r="W22" i="36"/>
  <c r="V22" i="36"/>
  <c r="U22" i="36"/>
  <c r="T22" i="36"/>
  <c r="S22" i="36"/>
  <c r="R22" i="36"/>
  <c r="Q22" i="36"/>
  <c r="P22" i="36"/>
  <c r="O22" i="36"/>
  <c r="N22" i="36"/>
  <c r="K22" i="36"/>
  <c r="J22" i="36"/>
  <c r="I22" i="36"/>
  <c r="H22" i="36"/>
  <c r="G22" i="36"/>
  <c r="F22" i="36"/>
  <c r="E22" i="36"/>
  <c r="D22" i="36"/>
  <c r="C22" i="36"/>
  <c r="B22" i="36"/>
  <c r="Y51" i="35"/>
  <c r="X51" i="35"/>
  <c r="W51" i="35"/>
  <c r="V51" i="35"/>
  <c r="U51" i="35"/>
  <c r="T51" i="35"/>
  <c r="W22" i="35"/>
  <c r="V22" i="35"/>
  <c r="U22" i="35"/>
  <c r="T22" i="35"/>
  <c r="S22" i="35"/>
  <c r="R22" i="35"/>
  <c r="Q22" i="35"/>
  <c r="P22" i="35"/>
  <c r="O22" i="35"/>
  <c r="N22" i="35"/>
  <c r="K22" i="35"/>
  <c r="J22" i="35"/>
  <c r="I22" i="35"/>
  <c r="H22" i="35"/>
  <c r="G22" i="35"/>
  <c r="F22" i="35"/>
  <c r="E22" i="35"/>
  <c r="D22" i="35"/>
  <c r="C22" i="35"/>
  <c r="B22" i="35"/>
  <c r="Y51" i="34"/>
  <c r="X51" i="34"/>
  <c r="W51" i="34"/>
  <c r="V51" i="34"/>
  <c r="U51" i="34"/>
  <c r="T51" i="34"/>
  <c r="Q51" i="34"/>
  <c r="P51" i="34"/>
  <c r="O51" i="34"/>
  <c r="N51" i="34"/>
  <c r="M51" i="34"/>
  <c r="L51" i="34"/>
  <c r="K51" i="34"/>
  <c r="J51" i="34"/>
  <c r="I51" i="34"/>
  <c r="H51" i="34"/>
  <c r="G51" i="34"/>
  <c r="F51" i="34"/>
  <c r="E51" i="34"/>
  <c r="D51" i="34"/>
  <c r="C51" i="34"/>
  <c r="B51" i="34"/>
  <c r="W22" i="34"/>
  <c r="V22" i="34"/>
  <c r="U22" i="34"/>
  <c r="T22" i="34"/>
  <c r="S22" i="34"/>
  <c r="R22" i="34"/>
  <c r="Q22" i="34"/>
  <c r="P22" i="34"/>
  <c r="O22" i="34"/>
  <c r="N22" i="34"/>
  <c r="K22" i="34"/>
  <c r="J22" i="34"/>
  <c r="I22" i="34"/>
  <c r="H22" i="34"/>
  <c r="G22" i="34"/>
  <c r="F22" i="34"/>
  <c r="E22" i="34"/>
  <c r="D22" i="34"/>
  <c r="C22" i="34"/>
  <c r="B22" i="34"/>
  <c r="Y51" i="33"/>
  <c r="X51" i="33"/>
  <c r="W51" i="33"/>
  <c r="V51" i="33"/>
  <c r="U51" i="33"/>
  <c r="T51" i="33"/>
  <c r="W22" i="33"/>
  <c r="V22" i="33"/>
  <c r="U22" i="33"/>
  <c r="T22" i="33"/>
  <c r="S22" i="33"/>
  <c r="R22" i="33"/>
  <c r="Q22" i="33"/>
  <c r="P22" i="33"/>
  <c r="O22" i="33"/>
  <c r="N22" i="33"/>
  <c r="K22" i="33"/>
  <c r="J22" i="33"/>
  <c r="I22" i="33"/>
  <c r="H22" i="33"/>
  <c r="G22" i="33"/>
  <c r="F22" i="33"/>
  <c r="E22" i="33"/>
  <c r="D22" i="33"/>
  <c r="C22" i="33"/>
  <c r="B22" i="33"/>
  <c r="H51" i="20"/>
  <c r="I51" i="20"/>
  <c r="Y51" i="20"/>
  <c r="X51" i="20"/>
  <c r="W51" i="20"/>
  <c r="V51" i="20"/>
  <c r="U51" i="20"/>
  <c r="T51" i="20"/>
  <c r="Q51" i="20"/>
  <c r="P51" i="20"/>
  <c r="O51" i="20"/>
  <c r="N51" i="20"/>
  <c r="M51" i="20"/>
  <c r="L51" i="20"/>
  <c r="K51" i="20"/>
  <c r="J51" i="20"/>
  <c r="G51" i="20"/>
  <c r="F51" i="20"/>
  <c r="E51" i="20"/>
  <c r="D51" i="20"/>
  <c r="C51" i="20"/>
  <c r="B51" i="20"/>
  <c r="A24" i="38" l="1"/>
  <c r="A25" i="33"/>
  <c r="A24" i="33"/>
  <c r="A24" i="34"/>
  <c r="A25" i="34"/>
  <c r="A24" i="36"/>
  <c r="A25" i="36"/>
  <c r="A25" i="38"/>
  <c r="A24" i="42"/>
  <c r="A25" i="42"/>
  <c r="A24" i="43"/>
  <c r="A25" i="43"/>
  <c r="A24" i="40"/>
  <c r="A24" i="35"/>
  <c r="A25" i="35"/>
  <c r="A24" i="37"/>
  <c r="A25" i="37"/>
  <c r="A24" i="39"/>
  <c r="A25" i="39"/>
  <c r="A25" i="40"/>
  <c r="A24" i="41"/>
  <c r="A25" i="41"/>
  <c r="G22" i="44"/>
  <c r="F22" i="44"/>
  <c r="H22" i="44"/>
  <c r="E22" i="44"/>
  <c r="B14" i="32"/>
  <c r="B3" i="32"/>
  <c r="B15" i="32"/>
  <c r="B6" i="32"/>
  <c r="B13" i="32"/>
  <c r="C11" i="32"/>
  <c r="B21" i="32"/>
  <c r="B18" i="32"/>
  <c r="C17" i="32"/>
  <c r="C7" i="32"/>
  <c r="C16" i="32"/>
  <c r="B19" i="32"/>
  <c r="B11" i="32"/>
  <c r="B20" i="32"/>
  <c r="C15" i="32"/>
  <c r="C12" i="32"/>
  <c r="C4" i="32"/>
  <c r="C20" i="32"/>
  <c r="B8" i="32"/>
  <c r="B5" i="32"/>
  <c r="C9" i="32"/>
  <c r="C10" i="32"/>
  <c r="B12" i="32"/>
  <c r="B4" i="32"/>
  <c r="C14" i="32"/>
  <c r="C6" i="32"/>
  <c r="C13" i="32"/>
  <c r="C3" i="32"/>
  <c r="B17" i="32"/>
  <c r="B9" i="32"/>
  <c r="B7" i="32"/>
  <c r="B10" i="32"/>
  <c r="B16" i="32"/>
  <c r="C8" i="32"/>
  <c r="C21" i="32"/>
  <c r="C5" i="32"/>
  <c r="C18" i="32"/>
  <c r="C19" i="32"/>
  <c r="N51" i="44"/>
  <c r="Y51" i="44"/>
  <c r="I51" i="44"/>
  <c r="E51" i="44"/>
  <c r="H51" i="44"/>
  <c r="W22" i="44"/>
  <c r="P22" i="44"/>
  <c r="C22" i="44"/>
  <c r="W51" i="44"/>
  <c r="K51" i="44"/>
  <c r="G51" i="44"/>
  <c r="J51" i="44"/>
  <c r="F51" i="44"/>
  <c r="P51" i="44"/>
  <c r="L51" i="44"/>
  <c r="D51" i="44"/>
  <c r="S22" i="44"/>
  <c r="I22" i="44"/>
  <c r="K22" i="44"/>
  <c r="Q51" i="44"/>
  <c r="M51" i="44"/>
  <c r="O51" i="44"/>
  <c r="T51" i="44"/>
  <c r="B51" i="44"/>
  <c r="U22" i="44"/>
  <c r="Q22" i="44"/>
  <c r="O22" i="44"/>
  <c r="J22" i="44"/>
  <c r="D22" i="44"/>
  <c r="V22" i="44"/>
  <c r="T22" i="44"/>
  <c r="R22" i="44"/>
  <c r="X51" i="44"/>
  <c r="V51" i="44"/>
  <c r="N22" i="44"/>
  <c r="B22" i="44"/>
  <c r="A25" i="44" l="1"/>
  <c r="A24" i="44"/>
  <c r="F22" i="32"/>
  <c r="G22" i="32"/>
  <c r="D22" i="32"/>
  <c r="E22" i="32"/>
  <c r="C22" i="32"/>
  <c r="W22" i="20"/>
  <c r="V22" i="20"/>
  <c r="U22" i="20"/>
  <c r="T22" i="20"/>
  <c r="S22" i="20"/>
  <c r="R22" i="20"/>
  <c r="Q22" i="20"/>
  <c r="P22" i="20"/>
  <c r="O22" i="20"/>
  <c r="N22" i="20"/>
  <c r="K22" i="20"/>
  <c r="J22" i="20"/>
  <c r="I22" i="20"/>
  <c r="H22" i="20"/>
  <c r="G22" i="20"/>
  <c r="F22" i="20"/>
  <c r="E22" i="20"/>
  <c r="D22" i="20"/>
  <c r="C22" i="20"/>
  <c r="B22" i="20"/>
  <c r="A24" i="20" l="1"/>
  <c r="A25" i="20"/>
  <c r="B22" i="32"/>
</calcChain>
</file>

<file path=xl/sharedStrings.xml><?xml version="1.0" encoding="utf-8"?>
<sst xmlns="http://schemas.openxmlformats.org/spreadsheetml/2006/main" count="1994" uniqueCount="63">
  <si>
    <t>Odměna pěstouna</t>
  </si>
  <si>
    <t>KoP</t>
  </si>
  <si>
    <t>Kč</t>
  </si>
  <si>
    <t xml:space="preserve">Ústí nad Labem </t>
  </si>
  <si>
    <t xml:space="preserve">Děčín </t>
  </si>
  <si>
    <t>Rumburk</t>
  </si>
  <si>
    <t>Varnsdorf</t>
  </si>
  <si>
    <t>Teplice</t>
  </si>
  <si>
    <t>Most</t>
  </si>
  <si>
    <t>Litvínov</t>
  </si>
  <si>
    <t>Chomutov</t>
  </si>
  <si>
    <t>Jirkov</t>
  </si>
  <si>
    <t>Kadaň</t>
  </si>
  <si>
    <t>Louny</t>
  </si>
  <si>
    <t>Žatec</t>
  </si>
  <si>
    <t>Podbořany</t>
  </si>
  <si>
    <t>Lovosice</t>
  </si>
  <si>
    <t>Libochovice</t>
  </si>
  <si>
    <t>Štětí</t>
  </si>
  <si>
    <t>CELKEM</t>
  </si>
  <si>
    <t>Příspěvek na úhradu potřeb dítěte</t>
  </si>
  <si>
    <t>Příspěvek při převzetí dítěte</t>
  </si>
  <si>
    <t>Příspěvek při ukončení pěstounské péče</t>
  </si>
  <si>
    <t>Porodné</t>
  </si>
  <si>
    <t>Pohřebné</t>
  </si>
  <si>
    <t>Klášterec nad Ohří</t>
  </si>
  <si>
    <t>Roudnice nad Labem</t>
  </si>
  <si>
    <t>Přídavek na dítě</t>
  </si>
  <si>
    <t>Rodičovský příspěvek</t>
  </si>
  <si>
    <t>Příspěvek na bydlení</t>
  </si>
  <si>
    <t>Příspěvek na zakoupení osobního mot. vozidla</t>
  </si>
  <si>
    <t>Od začátku roku</t>
  </si>
  <si>
    <t>Příspěvek na mobilitu</t>
  </si>
  <si>
    <t>Příspěvek na zvláštní pomůcky</t>
  </si>
  <si>
    <t>počet</t>
  </si>
  <si>
    <t>Ústí nad Labem</t>
  </si>
  <si>
    <t>Děčín</t>
  </si>
  <si>
    <t>Litoměřice</t>
  </si>
  <si>
    <t xml:space="preserve">Štětí </t>
  </si>
  <si>
    <t>Příspěvek na živobytí</t>
  </si>
  <si>
    <t>Doplatek na bydlení</t>
  </si>
  <si>
    <t>Mim. okamžitá pomoc nezbytné náklady</t>
  </si>
  <si>
    <t>Mim. okamžitá pomoc jednorázový výdaj</t>
  </si>
  <si>
    <t>Mim. okamžitá pomoc sociální vyloučení</t>
  </si>
  <si>
    <t>Mim. okamžitá pomoc újma na zdraví</t>
  </si>
  <si>
    <t>Mim. okamžitá pomoc odůvodněné náklady</t>
  </si>
  <si>
    <t>Mim. okamžitá pomoc mimořádná událost</t>
  </si>
  <si>
    <t>Příspěvek na péči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</si>
  <si>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</si>
  <si>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</si>
  <si>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</si>
  <si>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</si>
  <si>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</si>
  <si>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</si>
  <si>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</si>
  <si>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</si>
  <si>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</si>
  <si>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</si>
  <si>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</si>
  <si>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</si>
  <si>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Dávky státní sociální podpory</t>
  </si>
  <si>
    <t>Dávky hmotné nouze</t>
  </si>
  <si>
    <t>Dávky pro osoby se 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</si>
</sst>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 indent="1"/>
    </xf>
    <xf numFmtId="3" fontId="2" fillId="0" borderId="1" xfId="0" applyNumberFormat="1" applyFont="1" applyFill="1" applyBorder="1" applyAlignment="1">
      <alignment horizontal="right" vertical="center" indent="1"/>
    </xf>
    <xf numFmtId="0" fontId="1" fillId="0" borderId="0" xfId="0" applyFont="1"/>
    <xf numFmtId="3" fontId="3" fillId="2" borderId="1" xfId="0" applyNumberFormat="1" applyFont="1" applyFill="1" applyBorder="1" applyAlignment="1">
      <alignment horizontal="right" vertical="center" indent="1"/>
    </xf>
    <xf numFmtId="3" fontId="3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/>
    </xf>
    <xf numFmtId="3" fontId="2" fillId="0" borderId="0" xfId="0" applyNumberFormat="1" applyFont="1" applyAlignment="1">
      <alignment vertical="center"/>
    </xf>
    <xf numFmtId="3" fontId="4" fillId="0" borderId="1" xfId="0" applyNumberFormat="1" applyFont="1" applyFill="1" applyBorder="1" applyAlignment="1">
      <alignment horizontal="right" vertical="center" indent="1"/>
    </xf>
    <xf numFmtId="3" fontId="4" fillId="0" borderId="1" xfId="0" applyNumberFormat="1" applyFont="1" applyBorder="1" applyAlignment="1">
      <alignment horizontal="right" vertical="center" indent="1"/>
    </xf>
    <xf numFmtId="0" fontId="5" fillId="2" borderId="1" xfId="0" applyFont="1" applyFill="1" applyBorder="1" applyAlignment="1">
      <alignment vertical="center"/>
    </xf>
    <xf numFmtId="3" fontId="5" fillId="2" borderId="1" xfId="0" applyNumberFormat="1" applyFont="1" applyFill="1" applyBorder="1" applyAlignment="1">
      <alignment horizontal="right" vertical="center" indent="1"/>
    </xf>
    <xf numFmtId="0" fontId="6" fillId="0" borderId="0" xfId="0" applyFont="1"/>
    <xf numFmtId="49" fontId="5" fillId="2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00FF"/>
      <color rgb="FFFFCC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/>
  </sheetViews>
  <sheetFormatPr defaultRowHeight="15" x14ac:dyDescent="0.25"/>
  <cols>
    <col min="1" max="1" width="18.7109375" style="4" customWidth="1"/>
    <col min="2" max="2" width="9.7109375" style="4" customWidth="1"/>
    <col min="3" max="3" width="13.7109375" style="4" customWidth="1"/>
    <col min="4" max="4" width="9.7109375" customWidth="1"/>
    <col min="5" max="5" width="13.7109375" customWidth="1"/>
    <col min="6" max="6" width="9.7109375" customWidth="1"/>
    <col min="7" max="7" width="13.7109375" customWidth="1"/>
  </cols>
  <sheetData>
    <row r="1" spans="1:7" ht="30" customHeight="1" x14ac:dyDescent="0.25">
      <c r="A1" s="5" t="s">
        <v>31</v>
      </c>
      <c r="B1" s="27" t="s">
        <v>60</v>
      </c>
      <c r="C1" s="27"/>
      <c r="D1" s="27" t="s">
        <v>61</v>
      </c>
      <c r="E1" s="27"/>
      <c r="F1" s="27" t="s">
        <v>62</v>
      </c>
      <c r="G1" s="27"/>
    </row>
    <row r="2" spans="1:7" x14ac:dyDescent="0.25">
      <c r="A2" s="2" t="s">
        <v>1</v>
      </c>
      <c r="B2" s="11" t="s">
        <v>34</v>
      </c>
      <c r="C2" s="11" t="s">
        <v>2</v>
      </c>
      <c r="D2" s="11" t="s">
        <v>34</v>
      </c>
      <c r="E2" s="11" t="s">
        <v>2</v>
      </c>
      <c r="F2" s="11" t="s">
        <v>34</v>
      </c>
      <c r="G2" s="11" t="s">
        <v>2</v>
      </c>
    </row>
    <row r="3" spans="1:7" x14ac:dyDescent="0.25">
      <c r="A3" s="3" t="s">
        <v>4</v>
      </c>
      <c r="B3" s="12">
        <f>'Celkem od začátku roku'!B4+'Celkem od začátku roku'!D4+'Celkem od začátku roku'!F4+'Celkem od začátku roku'!H4+'Celkem od začátku roku'!J4+'Celkem od začátku roku'!N4+'Celkem od začátku roku'!P4+'Celkem od začátku roku'!R4+'Celkem od začátku roku'!T4+'Celkem od začátku roku'!V4</f>
        <v>80063</v>
      </c>
      <c r="C3" s="12">
        <f>'Celkem od začátku roku'!C4+'Celkem od začátku roku'!E4+'Celkem od začátku roku'!G4+'Celkem od začátku roku'!I4+'Celkem od začátku roku'!K4+'Celkem od začátku roku'!O4+'Celkem od začátku roku'!Q4+'Celkem od začátku roku'!S4+'Celkem od začátku roku'!U4+'Celkem od začátku roku'!W4</f>
        <v>287242132</v>
      </c>
      <c r="D3" s="12">
        <f>'Celkem od začátku roku'!B33+'Celkem od začátku roku'!D33+'Celkem od začátku roku'!F33+'Celkem od začátku roku'!H33+'Celkem od začátku roku'!J33+'Celkem od začátku roku'!L33+'Celkem od začátku roku'!N33+'Celkem od začátku roku'!P33</f>
        <v>17078</v>
      </c>
      <c r="E3" s="12">
        <f>'Celkem od začátku roku'!C33+'Celkem od začátku roku'!E33+'Celkem od začátku roku'!G33+'Celkem od začátku roku'!I33+'Celkem od začátku roku'!K33+'Celkem od začátku roku'!M33+'Celkem od začátku roku'!O33+'Celkem od začátku roku'!Q33</f>
        <v>40408358</v>
      </c>
      <c r="F3" s="12">
        <f>'Celkem od začátku roku'!T33+'Celkem od začátku roku'!V33+'Celkem od začátku roku'!X33</f>
        <v>67516</v>
      </c>
      <c r="G3" s="12">
        <f>'Celkem od začátku roku'!U33+'Celkem od začátku roku'!W33+'Celkem od začátku roku'!Y33</f>
        <v>281872244</v>
      </c>
    </row>
    <row r="4" spans="1:7" x14ac:dyDescent="0.25">
      <c r="A4" s="3" t="s">
        <v>10</v>
      </c>
      <c r="B4" s="12">
        <f>'Celkem od začátku roku'!B10+'Celkem od začátku roku'!D10+'Celkem od začátku roku'!F10+'Celkem od začátku roku'!H10+'Celkem od začátku roku'!J10+'Celkem od začátku roku'!N10+'Celkem od začátku roku'!P10+'Celkem od začátku roku'!R10+'Celkem od začátku roku'!T10+'Celkem od začátku roku'!V10</f>
        <v>56051</v>
      </c>
      <c r="C4" s="12">
        <f>'Celkem od začátku roku'!C10+'Celkem od začátku roku'!E10+'Celkem od začátku roku'!G10+'Celkem od začátku roku'!I10+'Celkem od začátku roku'!K10+'Celkem od začátku roku'!O10+'Celkem od začátku roku'!Q10+'Celkem od začátku roku'!S10+'Celkem od začátku roku'!U10+'Celkem od začátku roku'!W10</f>
        <v>209313939.16</v>
      </c>
      <c r="D4" s="12">
        <f>'Celkem od začátku roku'!B39+'Celkem od začátku roku'!D39+'Celkem od začátku roku'!F39+'Celkem od začátku roku'!H39+'Celkem od začátku roku'!J39+'Celkem od začátku roku'!L39+'Celkem od začátku roku'!N39+'Celkem od začátku roku'!P39</f>
        <v>19878</v>
      </c>
      <c r="E4" s="12">
        <f>'Celkem od začátku roku'!C39+'Celkem od začátku roku'!E39+'Celkem od začátku roku'!G39+'Celkem od začátku roku'!I39+'Celkem od začátku roku'!K39+'Celkem od začátku roku'!M39+'Celkem od začátku roku'!O39+'Celkem od začátku roku'!Q39</f>
        <v>49046094</v>
      </c>
      <c r="F4" s="12">
        <f>'Celkem od začátku roku'!T39+'Celkem od začátku roku'!V39+'Celkem od začátku roku'!X39</f>
        <v>40433</v>
      </c>
      <c r="G4" s="12">
        <f>'Celkem od začátku roku'!U39+'Celkem od začátku roku'!W39+'Celkem od začátku roku'!Y39</f>
        <v>174444653</v>
      </c>
    </row>
    <row r="5" spans="1:7" x14ac:dyDescent="0.25">
      <c r="A5" s="3" t="s">
        <v>11</v>
      </c>
      <c r="B5" s="12">
        <f>'Celkem od začátku roku'!B11+'Celkem od začátku roku'!D11+'Celkem od začátku roku'!F11+'Celkem od začátku roku'!H11+'Celkem od začátku roku'!J11+'Celkem od začátku roku'!N11+'Celkem od začátku roku'!P11+'Celkem od začátku roku'!R11+'Celkem od začátku roku'!T11+'Celkem od začátku roku'!V11</f>
        <v>23230</v>
      </c>
      <c r="C5" s="12">
        <f>'Celkem od začátku roku'!C11+'Celkem od začátku roku'!E11+'Celkem od začátku roku'!G11+'Celkem od začátku roku'!I11+'Celkem od začátku roku'!K11+'Celkem od začátku roku'!O11+'Celkem od začátku roku'!Q11+'Celkem od začátku roku'!S11+'Celkem od začátku roku'!U11+'Celkem od začátku roku'!W11</f>
        <v>82578135</v>
      </c>
      <c r="D5" s="12">
        <f>'Celkem od začátku roku'!B40+'Celkem od začátku roku'!D40+'Celkem od začátku roku'!F40+'Celkem od začátku roku'!H40+'Celkem od začátku roku'!J40+'Celkem od začátku roku'!L40+'Celkem od začátku roku'!N40+'Celkem od začátku roku'!P40</f>
        <v>5111</v>
      </c>
      <c r="E5" s="12">
        <f>'Celkem od začátku roku'!C40+'Celkem od začátku roku'!E40+'Celkem od začátku roku'!G40+'Celkem od začátku roku'!I40+'Celkem od začátku roku'!K40+'Celkem od začátku roku'!M40+'Celkem od začátku roku'!O40+'Celkem od začátku roku'!Q40</f>
        <v>11637313</v>
      </c>
      <c r="F5" s="12">
        <f>'Celkem od začátku roku'!T40+'Celkem od začátku roku'!V40+'Celkem od začátku roku'!X40</f>
        <v>0</v>
      </c>
      <c r="G5" s="12">
        <f>'Celkem od začátku roku'!U40+'Celkem od začátku roku'!W40+'Celkem od začátku roku'!Y40</f>
        <v>0</v>
      </c>
    </row>
    <row r="6" spans="1:7" x14ac:dyDescent="0.25">
      <c r="A6" s="3" t="s">
        <v>12</v>
      </c>
      <c r="B6" s="12">
        <f>'Celkem od začátku roku'!B12+'Celkem od začátku roku'!D12+'Celkem od začátku roku'!F12+'Celkem od začátku roku'!H12+'Celkem od začátku roku'!J12+'Celkem od začátku roku'!N12+'Celkem od začátku roku'!P12+'Celkem od začátku roku'!R12+'Celkem od začátku roku'!T12+'Celkem od začátku roku'!V12</f>
        <v>22123</v>
      </c>
      <c r="C6" s="12">
        <f>'Celkem od začátku roku'!C12+'Celkem od začátku roku'!E12+'Celkem od začátku roku'!G12+'Celkem od začátku roku'!I12+'Celkem od začátku roku'!K12+'Celkem od začátku roku'!O12+'Celkem od začátku roku'!Q12+'Celkem od začátku roku'!S12+'Celkem od začátku roku'!U12+'Celkem od začátku roku'!W12</f>
        <v>88350106</v>
      </c>
      <c r="D6" s="12">
        <f>'Celkem od začátku roku'!B41+'Celkem od začátku roku'!D41+'Celkem od začátku roku'!F41+'Celkem od začátku roku'!H41+'Celkem od začátku roku'!J41+'Celkem od začátku roku'!L41+'Celkem od začátku roku'!N41+'Celkem od začátku roku'!P41</f>
        <v>9300</v>
      </c>
      <c r="E6" s="12">
        <f>'Celkem od začátku roku'!C41+'Celkem od začátku roku'!E41+'Celkem od začátku roku'!G41+'Celkem od začátku roku'!I41+'Celkem od začátku roku'!K41+'Celkem od začátku roku'!M41+'Celkem od začátku roku'!O41+'Celkem od začátku roku'!Q41</f>
        <v>21826868</v>
      </c>
      <c r="F6" s="12">
        <f>'Celkem od začátku roku'!T41+'Celkem od začátku roku'!V41+'Celkem od začátku roku'!X41</f>
        <v>23583</v>
      </c>
      <c r="G6" s="12">
        <f>'Celkem od začátku roku'!U41+'Celkem od začátku roku'!W41+'Celkem od začátku roku'!Y41</f>
        <v>112799254</v>
      </c>
    </row>
    <row r="7" spans="1:7" x14ac:dyDescent="0.25">
      <c r="A7" s="3" t="s">
        <v>25</v>
      </c>
      <c r="B7" s="12">
        <f>'Celkem od začátku roku'!B13+'Celkem od začátku roku'!D13+'Celkem od začátku roku'!F13+'Celkem od začátku roku'!H13+'Celkem od začátku roku'!J13+'Celkem od začátku roku'!N13+'Celkem od začátku roku'!P13+'Celkem od začátku roku'!R13+'Celkem od začátku roku'!T13+'Celkem od začátku roku'!V13</f>
        <v>13467</v>
      </c>
      <c r="C7" s="12">
        <f>'Celkem od začátku roku'!C13+'Celkem od začátku roku'!E13+'Celkem od začátku roku'!G13+'Celkem od začátku roku'!I13+'Celkem od začátku roku'!K13+'Celkem od začátku roku'!O13+'Celkem od začátku roku'!Q13+'Celkem od začátku roku'!S13+'Celkem od začátku roku'!U13+'Celkem od začátku roku'!W13</f>
        <v>53722650</v>
      </c>
      <c r="D7" s="12">
        <f>'Celkem od začátku roku'!B42+'Celkem od začátku roku'!D42+'Celkem od začátku roku'!F42+'Celkem od začátku roku'!H42+'Celkem od začátku roku'!J42+'Celkem od začátku roku'!L42+'Celkem od začátku roku'!N42+'Celkem od začátku roku'!P42</f>
        <v>4056</v>
      </c>
      <c r="E7" s="12">
        <f>'Celkem od začátku roku'!C42+'Celkem od začátku roku'!E42+'Celkem od začátku roku'!G42+'Celkem od začátku roku'!I42+'Celkem od začátku roku'!K42+'Celkem od začátku roku'!M42+'Celkem od začátku roku'!O42+'Celkem od začátku roku'!Q42</f>
        <v>9815659</v>
      </c>
      <c r="F7" s="12">
        <f>'Celkem od začátku roku'!T42+'Celkem od začátku roku'!V42+'Celkem od začátku roku'!X42</f>
        <v>0</v>
      </c>
      <c r="G7" s="12">
        <f>'Celkem od začátku roku'!U42+'Celkem od začátku roku'!W42+'Celkem od začátku roku'!Y42</f>
        <v>0</v>
      </c>
    </row>
    <row r="8" spans="1:7" x14ac:dyDescent="0.25">
      <c r="A8" s="3" t="s">
        <v>17</v>
      </c>
      <c r="B8" s="12">
        <f>'Celkem od začátku roku'!B19+'Celkem od začátku roku'!D19+'Celkem od začátku roku'!F19+'Celkem od začátku roku'!H19+'Celkem od začátku roku'!J19+'Celkem od začátku roku'!N19+'Celkem od začátku roku'!P19+'Celkem od začátku roku'!R19+'Celkem od začátku roku'!T19+'Celkem od začátku roku'!V19</f>
        <v>7992</v>
      </c>
      <c r="C8" s="12">
        <f>'Celkem od začátku roku'!C19+'Celkem od začátku roku'!E19+'Celkem od začátku roku'!G19+'Celkem od začátku roku'!I19+'Celkem od začátku roku'!K19+'Celkem od začátku roku'!O19+'Celkem od začátku roku'!Q19+'Celkem od začátku roku'!S19+'Celkem od začátku roku'!U19+'Celkem od začátku roku'!W19</f>
        <v>32026652</v>
      </c>
      <c r="D8" s="12">
        <f>'Celkem od začátku roku'!B48+'Celkem od začátku roku'!D48+'Celkem od začátku roku'!F48+'Celkem od začátku roku'!H48+'Celkem od začátku roku'!J48+'Celkem od začátku roku'!L48+'Celkem od začátku roku'!N48+'Celkem od začátku roku'!P48</f>
        <v>598</v>
      </c>
      <c r="E8" s="12">
        <f>'Celkem od začátku roku'!C48+'Celkem od začátku roku'!E48+'Celkem od začátku roku'!G48+'Celkem od začátku roku'!I48+'Celkem od začátku roku'!K48+'Celkem od začátku roku'!M48+'Celkem od začátku roku'!O48+'Celkem od začátku roku'!Q48</f>
        <v>1455864</v>
      </c>
      <c r="F8" s="12">
        <f>'Celkem od začátku roku'!T48+'Celkem od začátku roku'!V48+'Celkem od začátku roku'!X48</f>
        <v>0</v>
      </c>
      <c r="G8" s="12">
        <f>'Celkem od začátku roku'!U48+'Celkem od začátku roku'!W48+'Celkem od začátku roku'!Y48</f>
        <v>0</v>
      </c>
    </row>
    <row r="9" spans="1:7" x14ac:dyDescent="0.25">
      <c r="A9" s="3" t="s">
        <v>37</v>
      </c>
      <c r="B9" s="12">
        <f>'Celkem od začátku roku'!B17+'Celkem od začátku roku'!D17+'Celkem od začátku roku'!F17+'Celkem od začátku roku'!H17+'Celkem od začátku roku'!J17+'Celkem od začátku roku'!N17+'Celkem od začátku roku'!P17+'Celkem od začátku roku'!R17+'Celkem od začátku roku'!T17+'Celkem od začátku roku'!V17</f>
        <v>25973</v>
      </c>
      <c r="C9" s="12">
        <f>'Celkem od začátku roku'!C17+'Celkem od začátku roku'!E17+'Celkem od začátku roku'!G17+'Celkem od začátku roku'!I17+'Celkem od začátku roku'!K17+'Celkem od začátku roku'!O17+'Celkem od začátku roku'!Q17+'Celkem od začátku roku'!S17+'Celkem od začátku roku'!U17+'Celkem od začátku roku'!W17</f>
        <v>118529366</v>
      </c>
      <c r="D9" s="12">
        <f>'Celkem od začátku roku'!B46+'Celkem od začátku roku'!D46+'Celkem od začátku roku'!F46+'Celkem od začátku roku'!H46+'Celkem od začátku roku'!J46+'Celkem od začátku roku'!L46+'Celkem od začátku roku'!N46+'Celkem od začátku roku'!P46</f>
        <v>5436</v>
      </c>
      <c r="E9" s="12">
        <f>'Celkem od začátku roku'!C46+'Celkem od začátku roku'!E46+'Celkem od začátku roku'!G46+'Celkem od začátku roku'!I46+'Celkem od začátku roku'!K46+'Celkem od začátku roku'!M46+'Celkem od začátku roku'!O46+'Celkem od začátku roku'!Q46</f>
        <v>15107756</v>
      </c>
      <c r="F9" s="12">
        <f>'Celkem od začátku roku'!T46+'Celkem od začátku roku'!V46+'Celkem od začátku roku'!X46</f>
        <v>41039</v>
      </c>
      <c r="G9" s="12">
        <f>'Celkem od začátku roku'!U46+'Celkem od začátku roku'!W46+'Celkem od začátku roku'!Y46</f>
        <v>170164818</v>
      </c>
    </row>
    <row r="10" spans="1:7" x14ac:dyDescent="0.25">
      <c r="A10" s="3" t="s">
        <v>9</v>
      </c>
      <c r="B10" s="12">
        <f>'Celkem od začátku roku'!B9+'Celkem od začátku roku'!D9+'Celkem od začátku roku'!F9+'Celkem od začátku roku'!H9+'Celkem od začátku roku'!J9+'Celkem od začátku roku'!N9+'Celkem od začátku roku'!P9+'Celkem od začátku roku'!R9+'Celkem od začátku roku'!T9+'Celkem od začátku roku'!V9</f>
        <v>40305</v>
      </c>
      <c r="C10" s="12">
        <f>'Celkem od začátku roku'!C9+'Celkem od začátku roku'!E9+'Celkem od začátku roku'!G9+'Celkem od začátku roku'!I9+'Celkem od začátku roku'!K9+'Celkem od začátku roku'!O9+'Celkem od začátku roku'!Q9+'Celkem od začátku roku'!S9+'Celkem od začátku roku'!U9+'Celkem od začátku roku'!W9</f>
        <v>144866692</v>
      </c>
      <c r="D10" s="12">
        <f>'Celkem od začátku roku'!B38+'Celkem od začátku roku'!D38+'Celkem od začátku roku'!F38+'Celkem od začátku roku'!H38+'Celkem od začátku roku'!J38+'Celkem od začátku roku'!L38+'Celkem od začátku roku'!N38+'Celkem od začátku roku'!P38</f>
        <v>15683</v>
      </c>
      <c r="E10" s="12">
        <f>'Celkem od začátku roku'!C38+'Celkem od začátku roku'!E38+'Celkem od začátku roku'!G38+'Celkem od začátku roku'!I38+'Celkem od začátku roku'!K38+'Celkem od začátku roku'!M38+'Celkem od začátku roku'!O38+'Celkem od začátku roku'!Q38</f>
        <v>33711999</v>
      </c>
      <c r="F10" s="12">
        <f>'Celkem od začátku roku'!T38+'Celkem od začátku roku'!V38+'Celkem od začátku roku'!X38</f>
        <v>19779</v>
      </c>
      <c r="G10" s="12">
        <f>'Celkem od začátku roku'!U38+'Celkem od začátku roku'!W38+'Celkem od začátku roku'!Y38</f>
        <v>93364996</v>
      </c>
    </row>
    <row r="11" spans="1:7" x14ac:dyDescent="0.25">
      <c r="A11" s="3" t="s">
        <v>13</v>
      </c>
      <c r="B11" s="12">
        <f>'Celkem od začátku roku'!B14+'Celkem od začátku roku'!D14+'Celkem od začátku roku'!F14+'Celkem od začátku roku'!H14+'Celkem od začátku roku'!J14+'Celkem od začátku roku'!N14+'Celkem od začátku roku'!P14+'Celkem od začátku roku'!R14+'Celkem od začátku roku'!T14+'Celkem od začátku roku'!V14</f>
        <v>38219</v>
      </c>
      <c r="C11" s="12">
        <f>'Celkem od začátku roku'!C14+'Celkem od začátku roku'!E14+'Celkem od začátku roku'!G14+'Celkem od začátku roku'!I14+'Celkem od začátku roku'!K14+'Celkem od začátku roku'!O14+'Celkem od začátku roku'!Q14+'Celkem od začátku roku'!S14+'Celkem od začátku roku'!U14+'Celkem od začátku roku'!W14</f>
        <v>156748013.00999999</v>
      </c>
      <c r="D11" s="12">
        <f>'Celkem od začátku roku'!B43+'Celkem od začátku roku'!D43+'Celkem od začátku roku'!F43+'Celkem od začátku roku'!H43+'Celkem od začátku roku'!J43+'Celkem od začátku roku'!L43+'Celkem od začátku roku'!N43+'Celkem od začátku roku'!P43</f>
        <v>10710</v>
      </c>
      <c r="E11" s="12">
        <f>'Celkem od začátku roku'!C43+'Celkem od začátku roku'!E43+'Celkem od začátku roku'!G43+'Celkem od začátku roku'!I43+'Celkem od začátku roku'!K43+'Celkem od začátku roku'!M43+'Celkem od začátku roku'!O43+'Celkem od začátku roku'!Q43</f>
        <v>26659183</v>
      </c>
      <c r="F11" s="12">
        <f>'Celkem od začátku roku'!T43+'Celkem od začátku roku'!V43+'Celkem od začátku roku'!X43</f>
        <v>25638</v>
      </c>
      <c r="G11" s="12">
        <f>'Celkem od začátku roku'!U43+'Celkem od začátku roku'!W43+'Celkem od začátku roku'!Y43</f>
        <v>123926940</v>
      </c>
    </row>
    <row r="12" spans="1:7" x14ac:dyDescent="0.25">
      <c r="A12" s="3" t="s">
        <v>16</v>
      </c>
      <c r="B12" s="12">
        <f>'Celkem od začátku roku'!B18+'Celkem od začátku roku'!D18+'Celkem od začátku roku'!F18+'Celkem od začátku roku'!H18+'Celkem od začátku roku'!J18+'Celkem od začátku roku'!N18+'Celkem od začátku roku'!P18+'Celkem od začátku roku'!R18+'Celkem od začátku roku'!T18+'Celkem od začátku roku'!V18</f>
        <v>14378</v>
      </c>
      <c r="C12" s="12">
        <f>'Celkem od začátku roku'!C18+'Celkem od začátku roku'!E18+'Celkem od začátku roku'!G18+'Celkem od začátku roku'!I18+'Celkem od začátku roku'!K18+'Celkem od začátku roku'!O18+'Celkem od začátku roku'!Q18+'Celkem od začátku roku'!S18+'Celkem od začátku roku'!U18+'Celkem od začátku roku'!W18</f>
        <v>61509811</v>
      </c>
      <c r="D12" s="12">
        <f>'Celkem od začátku roku'!B47+'Celkem od začátku roku'!D47+'Celkem od začátku roku'!F47+'Celkem od začátku roku'!H47+'Celkem od začátku roku'!J47+'Celkem od začátku roku'!L47+'Celkem od začátku roku'!N47+'Celkem od začátku roku'!P47</f>
        <v>3161</v>
      </c>
      <c r="E12" s="12">
        <f>'Celkem od začátku roku'!C47+'Celkem od začátku roku'!E47+'Celkem od začátku roku'!G47+'Celkem od začátku roku'!I47+'Celkem od začátku roku'!K47+'Celkem od začátku roku'!M47+'Celkem od začátku roku'!O47+'Celkem od začátku roku'!Q47</f>
        <v>7700863</v>
      </c>
      <c r="F12" s="12">
        <f>'Celkem od začátku roku'!T47+'Celkem od začátku roku'!V47+'Celkem od začátku roku'!X47</f>
        <v>19016</v>
      </c>
      <c r="G12" s="12">
        <f>'Celkem od začátku roku'!U47+'Celkem od začátku roku'!W47+'Celkem od začátku roku'!Y47</f>
        <v>73904403</v>
      </c>
    </row>
    <row r="13" spans="1:7" x14ac:dyDescent="0.25">
      <c r="A13" s="3" t="s">
        <v>8</v>
      </c>
      <c r="B13" s="12">
        <f>'Celkem od začátku roku'!B8+'Celkem od začátku roku'!D8+'Celkem od začátku roku'!F8+'Celkem od začátku roku'!H8+'Celkem od začátku roku'!J8+'Celkem od začátku roku'!N8+'Celkem od začátku roku'!P8+'Celkem od začátku roku'!R8+'Celkem od začátku roku'!T8+'Celkem od začátku roku'!V8</f>
        <v>86423</v>
      </c>
      <c r="C13" s="12">
        <f>'Celkem od začátku roku'!C8+'Celkem od začátku roku'!E8+'Celkem od začátku roku'!G8+'Celkem od začátku roku'!I8+'Celkem od začátku roku'!K8+'Celkem od začátku roku'!O8+'Celkem od začátku roku'!Q8+'Celkem od začátku roku'!S8+'Celkem od začátku roku'!U8+'Celkem od začátku roku'!W8</f>
        <v>329446242</v>
      </c>
      <c r="D13" s="12">
        <f>'Celkem od začátku roku'!B37+'Celkem od začátku roku'!D37+'Celkem od začátku roku'!F37+'Celkem od začátku roku'!H37+'Celkem od začátku roku'!J37+'Celkem od začátku roku'!L37+'Celkem od začátku roku'!N37+'Celkem od začátku roku'!P37</f>
        <v>36308</v>
      </c>
      <c r="E13" s="12">
        <f>'Celkem od začátku roku'!C37+'Celkem od začátku roku'!E37+'Celkem od začátku roku'!G37+'Celkem od začátku roku'!I37+'Celkem od začátku roku'!K37+'Celkem od začátku roku'!M37+'Celkem od začátku roku'!O37+'Celkem od začátku roku'!Q37</f>
        <v>88216693</v>
      </c>
      <c r="F13" s="12">
        <f>'Celkem od začátku roku'!T37+'Celkem od začátku roku'!V37+'Celkem od začátku roku'!X37</f>
        <v>38713</v>
      </c>
      <c r="G13" s="12">
        <f>'Celkem od začátku roku'!U37+'Celkem od začátku roku'!W37+'Celkem od začátku roku'!Y37</f>
        <v>157425852</v>
      </c>
    </row>
    <row r="14" spans="1:7" x14ac:dyDescent="0.25">
      <c r="A14" s="3" t="s">
        <v>15</v>
      </c>
      <c r="B14" s="12">
        <f>'Celkem od začátku roku'!B16+'Celkem od začátku roku'!D16+'Celkem od začátku roku'!F16+'Celkem od začátku roku'!H16+'Celkem od začátku roku'!J16+'Celkem od začátku roku'!N16+'Celkem od začátku roku'!P16+'Celkem od začátku roku'!R16+'Celkem od začátku roku'!T16+'Celkem od začátku roku'!V16</f>
        <v>11105</v>
      </c>
      <c r="C14" s="12">
        <f>'Celkem od začátku roku'!C16+'Celkem od začátku roku'!E16+'Celkem od začátku roku'!G16+'Celkem od začátku roku'!I16+'Celkem od začátku roku'!K16+'Celkem od začátku roku'!O16+'Celkem od začátku roku'!Q16+'Celkem od začátku roku'!S16+'Celkem od začátku roku'!U16+'Celkem od začátku roku'!W16</f>
        <v>46729139.549999997</v>
      </c>
      <c r="D14" s="12">
        <f>'Celkem od začátku roku'!B45+'Celkem od začátku roku'!D45+'Celkem od začátku roku'!F45+'Celkem od začátku roku'!H45+'Celkem od začátku roku'!J45+'Celkem od začátku roku'!L45+'Celkem od začátku roku'!N45+'Celkem od začátku roku'!P45</f>
        <v>3404</v>
      </c>
      <c r="E14" s="12">
        <f>'Celkem od začátku roku'!C45+'Celkem od začátku roku'!E45+'Celkem od začátku roku'!G45+'Celkem od začátku roku'!I45+'Celkem od začátku roku'!K45+'Celkem od začátku roku'!M45+'Celkem od začátku roku'!O45+'Celkem od začátku roku'!Q45</f>
        <v>8836436</v>
      </c>
      <c r="F14" s="12">
        <f>'Celkem od začátku roku'!T45+'Celkem od začátku roku'!V45+'Celkem od začátku roku'!X45</f>
        <v>10613</v>
      </c>
      <c r="G14" s="12">
        <f>'Celkem od začátku roku'!U45+'Celkem od začátku roku'!W45+'Celkem od začátku roku'!Y45</f>
        <v>48194737</v>
      </c>
    </row>
    <row r="15" spans="1:7" x14ac:dyDescent="0.25">
      <c r="A15" s="3" t="s">
        <v>26</v>
      </c>
      <c r="B15" s="12">
        <f>'Celkem od začátku roku'!B20+'Celkem od začátku roku'!D20+'Celkem od začátku roku'!F20+'Celkem od začátku roku'!H20+'Celkem od začátku roku'!J20+'Celkem od začátku roku'!N20+'Celkem od začátku roku'!P20+'Celkem od začátku roku'!R20+'Celkem od začátku roku'!T20+'Celkem od začátku roku'!V20</f>
        <v>17266</v>
      </c>
      <c r="C15" s="12">
        <f>'Celkem od začátku roku'!C20+'Celkem od začátku roku'!E20+'Celkem od začátku roku'!G20+'Celkem od začátku roku'!I20+'Celkem od začátku roku'!K20+'Celkem od začátku roku'!O20+'Celkem od začátku roku'!Q20+'Celkem od začátku roku'!S20+'Celkem od začátku roku'!U20+'Celkem od začátku roku'!W20</f>
        <v>77360617</v>
      </c>
      <c r="D15" s="12">
        <f>'Celkem od začátku roku'!B49+'Celkem od začátku roku'!D49+'Celkem od začátku roku'!F49+'Celkem od začátku roku'!H49+'Celkem od začátku roku'!J49+'Celkem od začátku roku'!L49+'Celkem od začátku roku'!N49+'Celkem od začátku roku'!P49</f>
        <v>3625</v>
      </c>
      <c r="E15" s="12">
        <f>'Celkem od začátku roku'!C49+'Celkem od začátku roku'!E49+'Celkem od začátku roku'!G49+'Celkem od začátku roku'!I49+'Celkem od začátku roku'!K49+'Celkem od začátku roku'!M49+'Celkem od začátku roku'!O49+'Celkem od začátku roku'!Q49</f>
        <v>11611080</v>
      </c>
      <c r="F15" s="12">
        <f>'Celkem od začátku roku'!T49+'Celkem od začátku roku'!V49+'Celkem od začátku roku'!X49</f>
        <v>15834</v>
      </c>
      <c r="G15" s="12">
        <f>'Celkem od začátku roku'!U49+'Celkem od začátku roku'!W49+'Celkem od začátku roku'!Y49</f>
        <v>65896965</v>
      </c>
    </row>
    <row r="16" spans="1:7" x14ac:dyDescent="0.25">
      <c r="A16" s="3" t="s">
        <v>5</v>
      </c>
      <c r="B16" s="12">
        <f>'Celkem od začátku roku'!B5+'Celkem od začátku roku'!D5+'Celkem od začátku roku'!F5+'Celkem od začátku roku'!H5+'Celkem od začátku roku'!J5+'Celkem od začátku roku'!N5+'Celkem od začátku roku'!P5+'Celkem od začátku roku'!R5+'Celkem od začátku roku'!T5+'Celkem od začátku roku'!V5</f>
        <v>34592</v>
      </c>
      <c r="C16" s="12">
        <f>'Celkem od začátku roku'!C5+'Celkem od začátku roku'!E5+'Celkem od začátku roku'!G5+'Celkem od začátku roku'!I5+'Celkem od začátku roku'!K5+'Celkem od začátku roku'!O5+'Celkem od začátku roku'!Q5+'Celkem od začátku roku'!S5+'Celkem od začátku roku'!U5+'Celkem od začátku roku'!W5</f>
        <v>118330152</v>
      </c>
      <c r="D16" s="12">
        <f>'Celkem od začátku roku'!B34+'Celkem od začátku roku'!D34+'Celkem od začátku roku'!F34+'Celkem od začátku roku'!H34+'Celkem od začátku roku'!J34+'Celkem od začátku roku'!L34+'Celkem od začátku roku'!N34+'Celkem od začátku roku'!P34</f>
        <v>12627</v>
      </c>
      <c r="E16" s="12">
        <f>'Celkem od začátku roku'!C34+'Celkem od začátku roku'!E34+'Celkem od začátku roku'!G34+'Celkem od začátku roku'!I34+'Celkem od začátku roku'!K34+'Celkem od začátku roku'!M34+'Celkem od začátku roku'!O34+'Celkem od začátku roku'!Q34</f>
        <v>32874015</v>
      </c>
      <c r="F16" s="12">
        <f>'Celkem od začátku roku'!T34+'Celkem od začátku roku'!V34+'Celkem od začátku roku'!X34</f>
        <v>30390</v>
      </c>
      <c r="G16" s="12">
        <f>'Celkem od začátku roku'!U34+'Celkem od začátku roku'!W34+'Celkem od začátku roku'!Y34</f>
        <v>131085451</v>
      </c>
    </row>
    <row r="17" spans="1:7" x14ac:dyDescent="0.25">
      <c r="A17" s="3" t="s">
        <v>18</v>
      </c>
      <c r="B17" s="12">
        <f>'Celkem od začátku roku'!B21+'Celkem od začátku roku'!D21+'Celkem od začátku roku'!F21+'Celkem od začátku roku'!H21+'Celkem od začátku roku'!J21+'Celkem od začátku roku'!N21+'Celkem od začátku roku'!P21+'Celkem od začátku roku'!R21+'Celkem od začátku roku'!T21+'Celkem od začátku roku'!V21</f>
        <v>12574</v>
      </c>
      <c r="C17" s="12">
        <f>'Celkem od začátku roku'!C21+'Celkem od začátku roku'!E21+'Celkem od začátku roku'!G21+'Celkem od začátku roku'!I21+'Celkem od začátku roku'!K21+'Celkem od začátku roku'!O21+'Celkem od začátku roku'!Q21+'Celkem od začátku roku'!S21+'Celkem od začátku roku'!U21+'Celkem od začátku roku'!W21</f>
        <v>50281932</v>
      </c>
      <c r="D17" s="12">
        <f>'Celkem od začátku roku'!B50+'Celkem od začátku roku'!D50+'Celkem od začátku roku'!F50+'Celkem od začátku roku'!H50+'Celkem od začátku roku'!J50+'Celkem od začátku roku'!L50+'Celkem od začátku roku'!N50+'Celkem od začátku roku'!P50</f>
        <v>3705</v>
      </c>
      <c r="E17" s="12">
        <f>'Celkem od začátku roku'!C50+'Celkem od začátku roku'!E50+'Celkem od začátku roku'!G50+'Celkem od začátku roku'!I50+'Celkem od začátku roku'!K50+'Celkem od začátku roku'!M50+'Celkem od začátku roku'!O50+'Celkem od začátku roku'!Q50</f>
        <v>9545870</v>
      </c>
      <c r="F17" s="12">
        <f>'Celkem od začátku roku'!T50+'Celkem od začátku roku'!V50+'Celkem od začátku roku'!X50</f>
        <v>0</v>
      </c>
      <c r="G17" s="12">
        <f>'Celkem od začátku roku'!U50+'Celkem od začátku roku'!W50+'Celkem od začátku roku'!Y50</f>
        <v>0</v>
      </c>
    </row>
    <row r="18" spans="1:7" x14ac:dyDescent="0.25">
      <c r="A18" s="3" t="s">
        <v>7</v>
      </c>
      <c r="B18" s="12">
        <f>'Celkem od začátku roku'!B7+'Celkem od začátku roku'!D7+'Celkem od začátku roku'!F7+'Celkem od začátku roku'!H7+'Celkem od začátku roku'!J7+'Celkem od začátku roku'!N7+'Celkem od začátku roku'!P7+'Celkem od začátku roku'!R7+'Celkem od začátku roku'!T7+'Celkem od začátku roku'!V7</f>
        <v>112396</v>
      </c>
      <c r="C18" s="12">
        <f>'Celkem od začátku roku'!C7+'Celkem od začátku roku'!E7+'Celkem od začátku roku'!G7+'Celkem od začátku roku'!I7+'Celkem od začátku roku'!K7+'Celkem od začátku roku'!O7+'Celkem od začátku roku'!Q7+'Celkem od začátku roku'!S7+'Celkem od začátku roku'!U7+'Celkem od začátku roku'!W7</f>
        <v>434978088</v>
      </c>
      <c r="D18" s="12">
        <f>'Celkem od začátku roku'!B36+'Celkem od začátku roku'!D36+'Celkem od začátku roku'!F36+'Celkem od začátku roku'!H36+'Celkem od začátku roku'!J36+'Celkem od začátku roku'!L36+'Celkem od začátku roku'!N36+'Celkem od začátku roku'!P36</f>
        <v>26337</v>
      </c>
      <c r="E18" s="12">
        <f>'Celkem od začátku roku'!C36+'Celkem od začátku roku'!E36+'Celkem od začátku roku'!G36+'Celkem od začátku roku'!I36+'Celkem od začátku roku'!K36+'Celkem od začátku roku'!M36+'Celkem od začátku roku'!O36+'Celkem od začátku roku'!Q36</f>
        <v>62575490</v>
      </c>
      <c r="F18" s="12">
        <f>'Celkem od začátku roku'!T36+'Celkem od začátku roku'!V36+'Celkem od začátku roku'!X36</f>
        <v>91911</v>
      </c>
      <c r="G18" s="12">
        <f>'Celkem od začátku roku'!U36+'Celkem od začátku roku'!W36+'Celkem od začátku roku'!Y36</f>
        <v>364958087</v>
      </c>
    </row>
    <row r="19" spans="1:7" x14ac:dyDescent="0.25">
      <c r="A19" s="3" t="s">
        <v>3</v>
      </c>
      <c r="B19" s="12">
        <f>'Celkem od začátku roku'!B3+'Celkem od začátku roku'!D3+'Celkem od začátku roku'!F3+'Celkem od začátku roku'!H3+'Celkem od začátku roku'!J3+'Celkem od začátku roku'!N3+'Celkem od začátku roku'!P3+'Celkem od začátku roku'!R3+'Celkem od začátku roku'!T3+'Celkem od začátku roku'!V3</f>
        <v>114366</v>
      </c>
      <c r="C19" s="12">
        <f>'Celkem od začátku roku'!C3+'Celkem od začátku roku'!E3+'Celkem od začátku roku'!G3+'Celkem od začátku roku'!I3+'Celkem od začátku roku'!K3+'Celkem od začátku roku'!O3+'Celkem od začátku roku'!Q3+'Celkem od začátku roku'!S3+'Celkem od začátku roku'!U3+'Celkem od začátku roku'!W3</f>
        <v>455623749.83999997</v>
      </c>
      <c r="D19" s="12">
        <f>'Celkem od začátku roku'!B32+'Celkem od začátku roku'!D32+'Celkem od začátku roku'!F32+'Celkem od začátku roku'!H32+'Celkem od začátku roku'!J32+'Celkem od začátku roku'!L32+'Celkem od začátku roku'!N32+'Celkem od začátku roku'!P32</f>
        <v>42711</v>
      </c>
      <c r="E19" s="12">
        <f>'Celkem od začátku roku'!C32+'Celkem od začátku roku'!E32+'Celkem od začátku roku'!G32+'Celkem od začátku roku'!I32+'Celkem od začátku roku'!K32+'Celkem od začátku roku'!M32+'Celkem od začátku roku'!O32+'Celkem od začátku roku'!Q32</f>
        <v>117318487.27999997</v>
      </c>
      <c r="F19" s="12">
        <f>'Celkem od začátku roku'!T32+'Celkem od začátku roku'!V32+'Celkem od začátku roku'!X32</f>
        <v>53392</v>
      </c>
      <c r="G19" s="12">
        <f>'Celkem od začátku roku'!U32+'Celkem od začátku roku'!W32+'Celkem od začátku roku'!Y32</f>
        <v>230096678.47000003</v>
      </c>
    </row>
    <row r="20" spans="1:7" x14ac:dyDescent="0.25">
      <c r="A20" s="3" t="s">
        <v>6</v>
      </c>
      <c r="B20" s="12">
        <f>'Celkem od začátku roku'!B6+'Celkem od začátku roku'!D6+'Celkem od začátku roku'!F6+'Celkem od začátku roku'!H6+'Celkem od začátku roku'!J6+'Celkem od začátku roku'!N6+'Celkem od začátku roku'!P6+'Celkem od začátku roku'!R6+'Celkem od začátku roku'!T6+'Celkem od začátku roku'!V6</f>
        <v>20413</v>
      </c>
      <c r="C20" s="12">
        <f>'Celkem od začátku roku'!C6+'Celkem od začátku roku'!E6+'Celkem od začátku roku'!G6+'Celkem od začátku roku'!I6+'Celkem od začátku roku'!K6+'Celkem od začátku roku'!O6+'Celkem od začátku roku'!Q6+'Celkem od začátku roku'!S6+'Celkem od začátku roku'!U6+'Celkem od začátku roku'!W6</f>
        <v>73379854</v>
      </c>
      <c r="D20" s="12">
        <f>'Celkem od začátku roku'!B35+'Celkem od začátku roku'!D35+'Celkem od začátku roku'!F35+'Celkem od začátku roku'!H35+'Celkem od začátku roku'!J35+'Celkem od začátku roku'!L35+'Celkem od začátku roku'!N35+'Celkem od začátku roku'!P35</f>
        <v>5727</v>
      </c>
      <c r="E20" s="12">
        <f>'Celkem od začátku roku'!C35+'Celkem od začátku roku'!E35+'Celkem od začátku roku'!G35+'Celkem od začátku roku'!I35+'Celkem od začátku roku'!K35+'Celkem od začátku roku'!M35+'Celkem od začátku roku'!O35+'Celkem od začátku roku'!Q35</f>
        <v>14035879</v>
      </c>
      <c r="F20" s="12">
        <f>'Celkem od začátku roku'!T35+'Celkem od začátku roku'!V35+'Celkem od začátku roku'!X35</f>
        <v>10489</v>
      </c>
      <c r="G20" s="12">
        <f>'Celkem od začátku roku'!U35+'Celkem od začátku roku'!W35+'Celkem od začátku roku'!Y35</f>
        <v>41584366</v>
      </c>
    </row>
    <row r="21" spans="1:7" x14ac:dyDescent="0.25">
      <c r="A21" s="3" t="s">
        <v>14</v>
      </c>
      <c r="B21" s="12">
        <f>'Celkem od začátku roku'!B15+'Celkem od začátku roku'!D15+'Celkem od začátku roku'!F15+'Celkem od začátku roku'!H15+'Celkem od začátku roku'!J15+'Celkem od začátku roku'!N15+'Celkem od začátku roku'!P15+'Celkem od začátku roku'!R15+'Celkem od začátku roku'!T15+'Celkem od začátku roku'!V15</f>
        <v>22892</v>
      </c>
      <c r="C21" s="12">
        <f>'Celkem od začátku roku'!C15+'Celkem od začátku roku'!E15+'Celkem od začátku roku'!G15+'Celkem od začátku roku'!I15+'Celkem od začátku roku'!K15+'Celkem od začátku roku'!O15+'Celkem od začátku roku'!Q15+'Celkem od začátku roku'!S15+'Celkem od začátku roku'!U15+'Celkem od začátku roku'!W15</f>
        <v>95459557</v>
      </c>
      <c r="D21" s="12">
        <f>'Celkem od začátku roku'!B44+'Celkem od začátku roku'!D44+'Celkem od začátku roku'!F44+'Celkem od začátku roku'!H44+'Celkem od začátku roku'!J44+'Celkem od začátku roku'!L44+'Celkem od začátku roku'!N44+'Celkem od začátku roku'!P44</f>
        <v>8370</v>
      </c>
      <c r="E21" s="12">
        <f>'Celkem od začátku roku'!C44+'Celkem od začátku roku'!E44+'Celkem od začátku roku'!G44+'Celkem od začátku roku'!I44+'Celkem od začátku roku'!K44+'Celkem od začátku roku'!M44+'Celkem od začátku roku'!O44+'Celkem od začátku roku'!Q44</f>
        <v>22923005</v>
      </c>
      <c r="F21" s="12">
        <f>'Celkem od začátku roku'!T44+'Celkem od začátku roku'!V44+'Celkem od začátku roku'!X44</f>
        <v>17312</v>
      </c>
      <c r="G21" s="12">
        <f>'Celkem od začátku roku'!U44+'Celkem od začátku roku'!W44+'Celkem od začátku roku'!Y44</f>
        <v>85050972</v>
      </c>
    </row>
    <row r="22" spans="1:7" s="8" customFormat="1" x14ac:dyDescent="0.25">
      <c r="A22" s="1" t="s">
        <v>19</v>
      </c>
      <c r="B22" s="10">
        <f>SUM(B3:B21)</f>
        <v>753828</v>
      </c>
      <c r="C22" s="10">
        <f t="shared" ref="C22:G22" si="0">SUM(C3:C21)</f>
        <v>2916476827.5600004</v>
      </c>
      <c r="D22" s="10">
        <f t="shared" si="0"/>
        <v>233825</v>
      </c>
      <c r="E22" s="10">
        <f t="shared" si="0"/>
        <v>585306912.27999997</v>
      </c>
      <c r="F22" s="10">
        <f t="shared" si="0"/>
        <v>505658</v>
      </c>
      <c r="G22" s="10">
        <f t="shared" si="0"/>
        <v>2154770416.4700003</v>
      </c>
    </row>
  </sheetData>
  <sortState ref="A3:G21">
    <sortCondition ref="A3:A21"/>
  </sortState>
  <mergeCells count="3">
    <mergeCell ref="B1:C1"/>
    <mergeCell ref="D1:E1"/>
    <mergeCell ref="F1:G1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1"/>
  <sheetViews>
    <sheetView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</cols>
  <sheetData>
    <row r="1" spans="1:23" ht="30" customHeight="1" x14ac:dyDescent="0.25">
      <c r="A1" s="5" t="s">
        <v>55</v>
      </c>
      <c r="B1" s="35" t="s">
        <v>27</v>
      </c>
      <c r="C1" s="35"/>
      <c r="D1" s="35" t="s">
        <v>28</v>
      </c>
      <c r="E1" s="35"/>
      <c r="F1" s="35" t="s">
        <v>29</v>
      </c>
      <c r="G1" s="35"/>
      <c r="H1" s="35" t="s">
        <v>23</v>
      </c>
      <c r="I1" s="35"/>
      <c r="J1" s="35" t="s">
        <v>24</v>
      </c>
      <c r="K1" s="35"/>
      <c r="L1" s="36" t="s">
        <v>55</v>
      </c>
      <c r="M1" s="37"/>
      <c r="N1" s="35" t="s">
        <v>0</v>
      </c>
      <c r="O1" s="35"/>
      <c r="P1" s="27" t="s">
        <v>20</v>
      </c>
      <c r="Q1" s="32"/>
      <c r="R1" s="27" t="s">
        <v>21</v>
      </c>
      <c r="S1" s="32"/>
      <c r="T1" s="27" t="s">
        <v>30</v>
      </c>
      <c r="U1" s="32"/>
      <c r="V1" s="27" t="s">
        <v>22</v>
      </c>
      <c r="W1" s="27"/>
    </row>
    <row r="2" spans="1:23" x14ac:dyDescent="0.25">
      <c r="A2" s="24" t="s">
        <v>1</v>
      </c>
      <c r="B2" s="24" t="s">
        <v>34</v>
      </c>
      <c r="C2" s="24" t="s">
        <v>2</v>
      </c>
      <c r="D2" s="24" t="s">
        <v>34</v>
      </c>
      <c r="E2" s="24" t="s">
        <v>2</v>
      </c>
      <c r="F2" s="24" t="s">
        <v>34</v>
      </c>
      <c r="G2" s="24" t="s">
        <v>2</v>
      </c>
      <c r="H2" s="24" t="s">
        <v>34</v>
      </c>
      <c r="I2" s="24" t="s">
        <v>2</v>
      </c>
      <c r="J2" s="24" t="s">
        <v>34</v>
      </c>
      <c r="K2" s="24" t="s">
        <v>2</v>
      </c>
      <c r="L2" s="33" t="s">
        <v>1</v>
      </c>
      <c r="M2" s="34"/>
      <c r="N2" s="24" t="s">
        <v>34</v>
      </c>
      <c r="O2" s="24" t="s">
        <v>2</v>
      </c>
      <c r="P2" s="24" t="s">
        <v>34</v>
      </c>
      <c r="Q2" s="24" t="s">
        <v>2</v>
      </c>
      <c r="R2" s="24" t="s">
        <v>34</v>
      </c>
      <c r="S2" s="24" t="s">
        <v>2</v>
      </c>
      <c r="T2" s="24" t="s">
        <v>34</v>
      </c>
      <c r="U2" s="24" t="s">
        <v>2</v>
      </c>
      <c r="V2" s="24" t="s">
        <v>34</v>
      </c>
      <c r="W2" s="24" t="s">
        <v>2</v>
      </c>
    </row>
    <row r="3" spans="1:23" x14ac:dyDescent="0.25">
      <c r="A3" s="3" t="s">
        <v>3</v>
      </c>
      <c r="B3" s="6">
        <v>3750</v>
      </c>
      <c r="C3" s="6">
        <v>2874438.47</v>
      </c>
      <c r="D3" s="6">
        <v>3204</v>
      </c>
      <c r="E3" s="6">
        <v>22426992.109999999</v>
      </c>
      <c r="F3" s="6">
        <v>2362</v>
      </c>
      <c r="G3" s="6">
        <v>10491529.82</v>
      </c>
      <c r="H3" s="6">
        <v>17</v>
      </c>
      <c r="I3" s="6">
        <v>178200</v>
      </c>
      <c r="J3" s="6">
        <v>3</v>
      </c>
      <c r="K3" s="6">
        <v>15000</v>
      </c>
      <c r="L3" s="30" t="s">
        <v>3</v>
      </c>
      <c r="M3" s="31"/>
      <c r="N3" s="6">
        <v>319</v>
      </c>
      <c r="O3" s="6">
        <v>3764439</v>
      </c>
      <c r="P3" s="6">
        <v>297</v>
      </c>
      <c r="Q3" s="6">
        <v>1843844.85</v>
      </c>
      <c r="R3" s="6">
        <v>2</v>
      </c>
      <c r="S3" s="6">
        <v>26000</v>
      </c>
      <c r="T3" s="6">
        <v>0</v>
      </c>
      <c r="U3" s="6">
        <v>0</v>
      </c>
      <c r="V3" s="6">
        <v>1</v>
      </c>
      <c r="W3" s="6">
        <v>25000</v>
      </c>
    </row>
    <row r="4" spans="1:23" x14ac:dyDescent="0.25">
      <c r="A4" s="3" t="s">
        <v>4</v>
      </c>
      <c r="B4" s="6">
        <v>2760</v>
      </c>
      <c r="C4" s="6">
        <v>2191770</v>
      </c>
      <c r="D4" s="6">
        <v>1842</v>
      </c>
      <c r="E4" s="6">
        <v>12720773</v>
      </c>
      <c r="F4" s="6">
        <v>2093</v>
      </c>
      <c r="G4" s="6">
        <v>7959810</v>
      </c>
      <c r="H4" s="6">
        <v>9</v>
      </c>
      <c r="I4" s="6">
        <v>102000</v>
      </c>
      <c r="J4" s="6">
        <v>1</v>
      </c>
      <c r="K4" s="6">
        <v>5000</v>
      </c>
      <c r="L4" s="30" t="s">
        <v>4</v>
      </c>
      <c r="M4" s="31"/>
      <c r="N4" s="6">
        <v>168</v>
      </c>
      <c r="O4" s="6">
        <v>2125343</v>
      </c>
      <c r="P4" s="6">
        <v>150</v>
      </c>
      <c r="Q4" s="6">
        <v>907196</v>
      </c>
      <c r="R4" s="6">
        <v>0</v>
      </c>
      <c r="S4" s="6">
        <v>0</v>
      </c>
      <c r="T4" s="6">
        <v>0</v>
      </c>
      <c r="U4" s="6">
        <v>0</v>
      </c>
      <c r="V4" s="6">
        <v>1</v>
      </c>
      <c r="W4" s="6">
        <v>25000</v>
      </c>
    </row>
    <row r="5" spans="1:23" x14ac:dyDescent="0.25">
      <c r="A5" s="3" t="s">
        <v>5</v>
      </c>
      <c r="B5" s="6">
        <v>1310</v>
      </c>
      <c r="C5" s="6">
        <v>1066050</v>
      </c>
      <c r="D5" s="6">
        <v>781</v>
      </c>
      <c r="E5" s="6">
        <v>5573266</v>
      </c>
      <c r="F5" s="6">
        <v>879</v>
      </c>
      <c r="G5" s="6">
        <v>2913145</v>
      </c>
      <c r="H5" s="6">
        <v>5</v>
      </c>
      <c r="I5" s="6">
        <v>56000</v>
      </c>
      <c r="J5" s="6">
        <v>2</v>
      </c>
      <c r="K5" s="6">
        <v>10000</v>
      </c>
      <c r="L5" s="30" t="s">
        <v>5</v>
      </c>
      <c r="M5" s="31"/>
      <c r="N5" s="7">
        <v>85</v>
      </c>
      <c r="O5" s="7">
        <v>1106649</v>
      </c>
      <c r="P5" s="7">
        <v>82</v>
      </c>
      <c r="Q5" s="7">
        <v>530001</v>
      </c>
      <c r="R5" s="7">
        <v>2</v>
      </c>
      <c r="S5" s="7">
        <v>17000</v>
      </c>
      <c r="T5" s="6">
        <v>0</v>
      </c>
      <c r="U5" s="6">
        <v>0</v>
      </c>
      <c r="V5" s="6">
        <v>0</v>
      </c>
      <c r="W5" s="6">
        <v>0</v>
      </c>
    </row>
    <row r="6" spans="1:23" x14ac:dyDescent="0.25">
      <c r="A6" s="3" t="s">
        <v>6</v>
      </c>
      <c r="B6" s="6">
        <v>755</v>
      </c>
      <c r="C6" s="6">
        <v>595810</v>
      </c>
      <c r="D6" s="6">
        <v>476</v>
      </c>
      <c r="E6" s="6">
        <v>3236126</v>
      </c>
      <c r="F6" s="6">
        <v>474</v>
      </c>
      <c r="G6" s="6">
        <v>1745521</v>
      </c>
      <c r="H6" s="6">
        <v>1</v>
      </c>
      <c r="I6" s="6">
        <v>13000</v>
      </c>
      <c r="J6" s="6">
        <v>0</v>
      </c>
      <c r="K6" s="6">
        <v>0</v>
      </c>
      <c r="L6" s="30" t="s">
        <v>6</v>
      </c>
      <c r="M6" s="31"/>
      <c r="N6" s="6">
        <v>52</v>
      </c>
      <c r="O6" s="6">
        <v>787995</v>
      </c>
      <c r="P6" s="6">
        <v>64</v>
      </c>
      <c r="Q6" s="6">
        <v>384126</v>
      </c>
      <c r="R6" s="6">
        <v>1</v>
      </c>
      <c r="S6" s="6">
        <v>10000</v>
      </c>
      <c r="T6" s="6">
        <v>0</v>
      </c>
      <c r="U6" s="6">
        <v>0</v>
      </c>
      <c r="V6" s="6">
        <v>0</v>
      </c>
      <c r="W6" s="6">
        <v>0</v>
      </c>
    </row>
    <row r="7" spans="1:23" x14ac:dyDescent="0.25">
      <c r="A7" s="3" t="s">
        <v>7</v>
      </c>
      <c r="B7" s="6">
        <v>3692</v>
      </c>
      <c r="C7" s="6">
        <v>2890628</v>
      </c>
      <c r="D7" s="6">
        <v>3126</v>
      </c>
      <c r="E7" s="6">
        <v>21767675</v>
      </c>
      <c r="F7" s="6">
        <v>2650</v>
      </c>
      <c r="G7" s="6">
        <v>10175630</v>
      </c>
      <c r="H7" s="6">
        <v>22</v>
      </c>
      <c r="I7" s="6">
        <v>262000</v>
      </c>
      <c r="J7" s="6">
        <v>0</v>
      </c>
      <c r="K7" s="6">
        <v>0</v>
      </c>
      <c r="L7" s="30" t="s">
        <v>7</v>
      </c>
      <c r="M7" s="31"/>
      <c r="N7" s="6">
        <v>257</v>
      </c>
      <c r="O7" s="6">
        <v>3286505</v>
      </c>
      <c r="P7" s="6">
        <v>255</v>
      </c>
      <c r="Q7" s="6">
        <v>1512160</v>
      </c>
      <c r="R7" s="6">
        <v>0</v>
      </c>
      <c r="S7" s="6">
        <v>0</v>
      </c>
      <c r="T7" s="6">
        <v>0</v>
      </c>
      <c r="U7" s="6">
        <v>0</v>
      </c>
      <c r="V7" s="6">
        <v>2</v>
      </c>
      <c r="W7" s="6">
        <v>50000</v>
      </c>
    </row>
    <row r="8" spans="1:23" x14ac:dyDescent="0.25">
      <c r="A8" s="3" t="s">
        <v>8</v>
      </c>
      <c r="B8" s="6">
        <v>2982</v>
      </c>
      <c r="C8" s="6">
        <v>2213740</v>
      </c>
      <c r="D8" s="6">
        <v>1967</v>
      </c>
      <c r="E8" s="6">
        <v>13468882</v>
      </c>
      <c r="F8" s="6">
        <v>2100</v>
      </c>
      <c r="G8" s="6">
        <v>9817563</v>
      </c>
      <c r="H8" s="6">
        <v>17</v>
      </c>
      <c r="I8" s="6">
        <v>197000</v>
      </c>
      <c r="J8" s="6">
        <v>0</v>
      </c>
      <c r="K8" s="6">
        <v>0</v>
      </c>
      <c r="L8" s="30" t="s">
        <v>8</v>
      </c>
      <c r="M8" s="31"/>
      <c r="N8" s="6">
        <v>234</v>
      </c>
      <c r="O8" s="6">
        <v>2724359</v>
      </c>
      <c r="P8" s="6">
        <v>203</v>
      </c>
      <c r="Q8" s="6">
        <v>1242113</v>
      </c>
      <c r="R8" s="6">
        <v>3</v>
      </c>
      <c r="S8" s="6">
        <v>54000</v>
      </c>
      <c r="T8" s="6">
        <v>0</v>
      </c>
      <c r="U8" s="6">
        <v>0</v>
      </c>
      <c r="V8" s="6">
        <v>0</v>
      </c>
      <c r="W8" s="6">
        <v>0</v>
      </c>
    </row>
    <row r="9" spans="1:23" x14ac:dyDescent="0.25">
      <c r="A9" s="3" t="s">
        <v>9</v>
      </c>
      <c r="B9" s="6">
        <v>1354</v>
      </c>
      <c r="C9" s="6">
        <v>1059370</v>
      </c>
      <c r="D9" s="6">
        <v>890</v>
      </c>
      <c r="E9" s="6">
        <v>6222413</v>
      </c>
      <c r="F9" s="6">
        <v>1004</v>
      </c>
      <c r="G9" s="6">
        <v>3895101</v>
      </c>
      <c r="H9" s="6">
        <v>5</v>
      </c>
      <c r="I9" s="6">
        <v>59000</v>
      </c>
      <c r="J9" s="6">
        <v>1</v>
      </c>
      <c r="K9" s="6">
        <v>5000</v>
      </c>
      <c r="L9" s="30" t="s">
        <v>9</v>
      </c>
      <c r="M9" s="31"/>
      <c r="N9" s="6">
        <v>75</v>
      </c>
      <c r="O9" s="6">
        <v>894458</v>
      </c>
      <c r="P9" s="6">
        <v>68</v>
      </c>
      <c r="Q9" s="6">
        <v>400591</v>
      </c>
      <c r="R9" s="6">
        <v>1</v>
      </c>
      <c r="S9" s="6">
        <v>9000</v>
      </c>
      <c r="T9" s="6">
        <v>0</v>
      </c>
      <c r="U9" s="6">
        <v>0</v>
      </c>
      <c r="V9" s="6">
        <v>0</v>
      </c>
      <c r="W9" s="6">
        <v>0</v>
      </c>
    </row>
    <row r="10" spans="1:23" x14ac:dyDescent="0.25">
      <c r="A10" s="3" t="s">
        <v>10</v>
      </c>
      <c r="B10" s="6">
        <v>1820</v>
      </c>
      <c r="C10" s="6">
        <v>1375610</v>
      </c>
      <c r="D10" s="6">
        <v>1498</v>
      </c>
      <c r="E10" s="6">
        <v>10422084</v>
      </c>
      <c r="F10" s="6">
        <v>1426</v>
      </c>
      <c r="G10" s="6">
        <v>5800948.1600000001</v>
      </c>
      <c r="H10" s="6">
        <v>6</v>
      </c>
      <c r="I10" s="6">
        <v>75000</v>
      </c>
      <c r="J10" s="6">
        <v>0</v>
      </c>
      <c r="K10" s="6">
        <v>0</v>
      </c>
      <c r="L10" s="30" t="s">
        <v>10</v>
      </c>
      <c r="M10" s="31"/>
      <c r="N10" s="6">
        <v>67</v>
      </c>
      <c r="O10" s="15">
        <v>817818</v>
      </c>
      <c r="P10" s="15">
        <v>64</v>
      </c>
      <c r="Q10" s="15">
        <v>382861</v>
      </c>
      <c r="R10" s="15">
        <v>0</v>
      </c>
      <c r="S10" s="15">
        <v>0</v>
      </c>
      <c r="T10" s="6">
        <v>0</v>
      </c>
      <c r="U10" s="6">
        <v>0</v>
      </c>
      <c r="V10" s="6">
        <v>0</v>
      </c>
      <c r="W10" s="6">
        <v>0</v>
      </c>
    </row>
    <row r="11" spans="1:23" x14ac:dyDescent="0.25">
      <c r="A11" s="3" t="s">
        <v>11</v>
      </c>
      <c r="B11" s="6">
        <v>791</v>
      </c>
      <c r="C11" s="6">
        <v>606390</v>
      </c>
      <c r="D11" s="6">
        <v>619</v>
      </c>
      <c r="E11" s="6">
        <v>4430602</v>
      </c>
      <c r="F11" s="6">
        <v>509</v>
      </c>
      <c r="G11" s="6">
        <v>1809328</v>
      </c>
      <c r="H11" s="6">
        <v>1</v>
      </c>
      <c r="I11" s="6">
        <v>13000</v>
      </c>
      <c r="J11" s="6">
        <v>1</v>
      </c>
      <c r="K11" s="6">
        <v>5000</v>
      </c>
      <c r="L11" s="30" t="s">
        <v>11</v>
      </c>
      <c r="M11" s="31"/>
      <c r="N11" s="6">
        <v>24</v>
      </c>
      <c r="O11" s="15">
        <v>227668</v>
      </c>
      <c r="P11" s="15">
        <v>19</v>
      </c>
      <c r="Q11" s="15">
        <v>127426</v>
      </c>
      <c r="R11" s="15">
        <v>0</v>
      </c>
      <c r="S11" s="15">
        <v>0</v>
      </c>
      <c r="T11" s="6">
        <v>0</v>
      </c>
      <c r="U11" s="6">
        <v>0</v>
      </c>
      <c r="V11" s="6">
        <v>0</v>
      </c>
      <c r="W11" s="6">
        <v>0</v>
      </c>
    </row>
    <row r="12" spans="1:23" x14ac:dyDescent="0.25">
      <c r="A12" s="3" t="s">
        <v>12</v>
      </c>
      <c r="B12" s="6">
        <v>773</v>
      </c>
      <c r="C12" s="6">
        <v>575450</v>
      </c>
      <c r="D12" s="6">
        <v>654</v>
      </c>
      <c r="E12" s="6">
        <v>4565375</v>
      </c>
      <c r="F12" s="6">
        <v>488</v>
      </c>
      <c r="G12" s="6">
        <v>2072279</v>
      </c>
      <c r="H12" s="6">
        <v>1</v>
      </c>
      <c r="I12" s="6">
        <v>10000</v>
      </c>
      <c r="J12" s="6">
        <v>1</v>
      </c>
      <c r="K12" s="6">
        <v>5000</v>
      </c>
      <c r="L12" s="30" t="s">
        <v>12</v>
      </c>
      <c r="M12" s="31"/>
      <c r="N12" s="6">
        <v>45</v>
      </c>
      <c r="O12" s="15">
        <v>581698</v>
      </c>
      <c r="P12" s="15">
        <v>43</v>
      </c>
      <c r="Q12" s="15">
        <v>259222</v>
      </c>
      <c r="R12" s="15">
        <v>0</v>
      </c>
      <c r="S12" s="15">
        <v>0</v>
      </c>
      <c r="T12" s="6">
        <v>0</v>
      </c>
      <c r="U12" s="6">
        <v>0</v>
      </c>
      <c r="V12" s="6">
        <v>0</v>
      </c>
      <c r="W12" s="6">
        <v>0</v>
      </c>
    </row>
    <row r="13" spans="1:23" x14ac:dyDescent="0.25">
      <c r="A13" s="3" t="s">
        <v>25</v>
      </c>
      <c r="B13" s="6">
        <v>415</v>
      </c>
      <c r="C13" s="6">
        <v>316810</v>
      </c>
      <c r="D13" s="6">
        <v>422</v>
      </c>
      <c r="E13" s="6">
        <v>2975676</v>
      </c>
      <c r="F13" s="6">
        <v>283</v>
      </c>
      <c r="G13" s="6">
        <v>1036190</v>
      </c>
      <c r="H13" s="6">
        <v>4</v>
      </c>
      <c r="I13" s="6">
        <v>46000</v>
      </c>
      <c r="J13" s="6">
        <v>0</v>
      </c>
      <c r="K13" s="6">
        <v>0</v>
      </c>
      <c r="L13" s="30" t="s">
        <v>25</v>
      </c>
      <c r="M13" s="31"/>
      <c r="N13" s="6">
        <v>36</v>
      </c>
      <c r="O13" s="15">
        <v>389911</v>
      </c>
      <c r="P13" s="15">
        <v>31</v>
      </c>
      <c r="Q13" s="15">
        <v>200377</v>
      </c>
      <c r="R13" s="15">
        <v>0</v>
      </c>
      <c r="S13" s="15">
        <v>0</v>
      </c>
      <c r="T13" s="6">
        <v>0</v>
      </c>
      <c r="U13" s="6">
        <v>0</v>
      </c>
      <c r="V13" s="6">
        <v>0</v>
      </c>
      <c r="W13" s="6">
        <v>0</v>
      </c>
    </row>
    <row r="14" spans="1:23" x14ac:dyDescent="0.25">
      <c r="A14" s="3" t="s">
        <v>13</v>
      </c>
      <c r="B14" s="6">
        <v>1272</v>
      </c>
      <c r="C14" s="6">
        <v>1052970</v>
      </c>
      <c r="D14" s="6">
        <v>1202</v>
      </c>
      <c r="E14" s="6">
        <v>8186178</v>
      </c>
      <c r="F14" s="6">
        <v>737</v>
      </c>
      <c r="G14" s="6">
        <v>2962321</v>
      </c>
      <c r="H14" s="6">
        <v>6</v>
      </c>
      <c r="I14" s="6">
        <v>66000</v>
      </c>
      <c r="J14" s="6">
        <v>2</v>
      </c>
      <c r="K14" s="6">
        <v>10000</v>
      </c>
      <c r="L14" s="30" t="s">
        <v>13</v>
      </c>
      <c r="M14" s="31"/>
      <c r="N14" s="6">
        <v>136</v>
      </c>
      <c r="O14" s="15">
        <v>1777259</v>
      </c>
      <c r="P14" s="15">
        <v>134</v>
      </c>
      <c r="Q14" s="15">
        <v>816671</v>
      </c>
      <c r="R14" s="15">
        <v>0</v>
      </c>
      <c r="S14" s="15">
        <v>0</v>
      </c>
      <c r="T14" s="6">
        <v>0</v>
      </c>
      <c r="U14" s="6">
        <v>0</v>
      </c>
      <c r="V14" s="6">
        <v>0</v>
      </c>
      <c r="W14" s="6">
        <v>0</v>
      </c>
    </row>
    <row r="15" spans="1:23" x14ac:dyDescent="0.25">
      <c r="A15" s="3" t="s">
        <v>14</v>
      </c>
      <c r="B15" s="6">
        <v>832</v>
      </c>
      <c r="C15" s="6">
        <v>659750</v>
      </c>
      <c r="D15" s="6">
        <v>700</v>
      </c>
      <c r="E15" s="6">
        <v>4873180</v>
      </c>
      <c r="F15" s="6">
        <v>507</v>
      </c>
      <c r="G15" s="6">
        <v>2344330</v>
      </c>
      <c r="H15" s="6">
        <v>7</v>
      </c>
      <c r="I15" s="6">
        <v>82000</v>
      </c>
      <c r="J15" s="6">
        <v>1</v>
      </c>
      <c r="K15" s="6">
        <v>5000</v>
      </c>
      <c r="L15" s="30" t="s">
        <v>14</v>
      </c>
      <c r="M15" s="31"/>
      <c r="N15" s="6">
        <v>72</v>
      </c>
      <c r="O15" s="15">
        <v>893942</v>
      </c>
      <c r="P15" s="15">
        <v>72</v>
      </c>
      <c r="Q15" s="15">
        <v>433831</v>
      </c>
      <c r="R15" s="15">
        <v>0</v>
      </c>
      <c r="S15" s="15">
        <v>0</v>
      </c>
      <c r="T15" s="6">
        <v>0</v>
      </c>
      <c r="U15" s="6">
        <v>0</v>
      </c>
      <c r="V15" s="6">
        <v>0</v>
      </c>
      <c r="W15" s="6">
        <v>0</v>
      </c>
    </row>
    <row r="16" spans="1:23" x14ac:dyDescent="0.25">
      <c r="A16" s="3" t="s">
        <v>15</v>
      </c>
      <c r="B16" s="6">
        <v>396</v>
      </c>
      <c r="C16" s="6">
        <v>354580</v>
      </c>
      <c r="D16" s="6">
        <v>375</v>
      </c>
      <c r="E16" s="6">
        <v>2638184</v>
      </c>
      <c r="F16" s="6">
        <v>108</v>
      </c>
      <c r="G16" s="6">
        <v>408820</v>
      </c>
      <c r="H16" s="6">
        <v>3</v>
      </c>
      <c r="I16" s="6">
        <v>36000</v>
      </c>
      <c r="J16" s="6">
        <v>0</v>
      </c>
      <c r="K16" s="6">
        <v>0</v>
      </c>
      <c r="L16" s="30" t="s">
        <v>15</v>
      </c>
      <c r="M16" s="31"/>
      <c r="N16" s="6">
        <v>42</v>
      </c>
      <c r="O16" s="15">
        <v>696107</v>
      </c>
      <c r="P16" s="15">
        <v>58</v>
      </c>
      <c r="Q16" s="15">
        <v>336301</v>
      </c>
      <c r="R16" s="15">
        <v>0</v>
      </c>
      <c r="S16" s="15">
        <v>0</v>
      </c>
      <c r="T16" s="6">
        <v>0</v>
      </c>
      <c r="U16" s="6">
        <v>0</v>
      </c>
      <c r="V16" s="6">
        <v>1</v>
      </c>
      <c r="W16" s="6">
        <v>25000</v>
      </c>
    </row>
    <row r="17" spans="1:25" x14ac:dyDescent="0.25">
      <c r="A17" s="3" t="s">
        <v>37</v>
      </c>
      <c r="B17" s="6">
        <v>735</v>
      </c>
      <c r="C17" s="6">
        <v>609810</v>
      </c>
      <c r="D17" s="6">
        <v>1111</v>
      </c>
      <c r="E17" s="6">
        <v>7704222</v>
      </c>
      <c r="F17" s="6">
        <v>428</v>
      </c>
      <c r="G17" s="6">
        <v>1550798</v>
      </c>
      <c r="H17" s="6">
        <v>6</v>
      </c>
      <c r="I17" s="6">
        <v>66000</v>
      </c>
      <c r="J17" s="6">
        <v>0</v>
      </c>
      <c r="K17" s="6">
        <v>0</v>
      </c>
      <c r="L17" s="30" t="s">
        <v>37</v>
      </c>
      <c r="M17" s="31"/>
      <c r="N17" s="6">
        <v>61</v>
      </c>
      <c r="O17" s="15">
        <v>935834</v>
      </c>
      <c r="P17" s="15">
        <v>69</v>
      </c>
      <c r="Q17" s="15">
        <v>409161</v>
      </c>
      <c r="R17" s="15">
        <v>0</v>
      </c>
      <c r="S17" s="15">
        <v>0</v>
      </c>
      <c r="T17" s="6">
        <v>0</v>
      </c>
      <c r="U17" s="6">
        <v>0</v>
      </c>
      <c r="V17" s="6">
        <v>1</v>
      </c>
      <c r="W17" s="6">
        <v>25000</v>
      </c>
    </row>
    <row r="18" spans="1:25" x14ac:dyDescent="0.25">
      <c r="A18" s="3" t="s">
        <v>16</v>
      </c>
      <c r="B18" s="6">
        <v>427</v>
      </c>
      <c r="C18" s="6">
        <v>335470</v>
      </c>
      <c r="D18" s="6">
        <v>587</v>
      </c>
      <c r="E18" s="6">
        <v>3997885</v>
      </c>
      <c r="F18" s="6">
        <v>248</v>
      </c>
      <c r="G18" s="6">
        <v>851517</v>
      </c>
      <c r="H18" s="6">
        <v>1</v>
      </c>
      <c r="I18" s="6">
        <v>13000</v>
      </c>
      <c r="J18" s="6">
        <v>1</v>
      </c>
      <c r="K18" s="6">
        <v>5000</v>
      </c>
      <c r="L18" s="30" t="s">
        <v>16</v>
      </c>
      <c r="M18" s="31"/>
      <c r="N18" s="7">
        <v>37</v>
      </c>
      <c r="O18" s="7">
        <v>563366</v>
      </c>
      <c r="P18" s="7">
        <v>46</v>
      </c>
      <c r="Q18" s="7">
        <v>287313</v>
      </c>
      <c r="R18" s="7">
        <v>0</v>
      </c>
      <c r="S18" s="7">
        <v>0</v>
      </c>
      <c r="T18" s="6">
        <v>0</v>
      </c>
      <c r="U18" s="6">
        <v>0</v>
      </c>
      <c r="V18" s="6">
        <v>0</v>
      </c>
      <c r="W18" s="6">
        <v>0</v>
      </c>
    </row>
    <row r="19" spans="1:25" x14ac:dyDescent="0.25">
      <c r="A19" s="3" t="s">
        <v>17</v>
      </c>
      <c r="B19" s="6">
        <v>273</v>
      </c>
      <c r="C19" s="6">
        <v>229400</v>
      </c>
      <c r="D19" s="6">
        <v>293</v>
      </c>
      <c r="E19" s="6">
        <v>2082173</v>
      </c>
      <c r="F19" s="6">
        <v>135</v>
      </c>
      <c r="G19" s="6">
        <v>399144</v>
      </c>
      <c r="H19" s="6">
        <v>2</v>
      </c>
      <c r="I19" s="6">
        <v>20000</v>
      </c>
      <c r="J19" s="6">
        <v>1</v>
      </c>
      <c r="K19" s="6">
        <v>5000</v>
      </c>
      <c r="L19" s="30" t="s">
        <v>17</v>
      </c>
      <c r="M19" s="31"/>
      <c r="N19" s="6">
        <v>19</v>
      </c>
      <c r="O19" s="6">
        <v>228094</v>
      </c>
      <c r="P19" s="6">
        <v>21</v>
      </c>
      <c r="Q19" s="6">
        <v>141020</v>
      </c>
      <c r="R19" s="6">
        <v>0</v>
      </c>
      <c r="S19" s="6">
        <v>0</v>
      </c>
      <c r="T19" s="6">
        <v>0</v>
      </c>
      <c r="U19" s="6">
        <v>0</v>
      </c>
      <c r="V19" s="6">
        <v>1</v>
      </c>
      <c r="W19" s="6">
        <v>25000</v>
      </c>
    </row>
    <row r="20" spans="1:25" x14ac:dyDescent="0.25">
      <c r="A20" s="3" t="s">
        <v>26</v>
      </c>
      <c r="B20" s="6">
        <v>529</v>
      </c>
      <c r="C20" s="6">
        <v>430460</v>
      </c>
      <c r="D20" s="6">
        <v>717</v>
      </c>
      <c r="E20" s="6">
        <v>4941965</v>
      </c>
      <c r="F20" s="6">
        <v>250</v>
      </c>
      <c r="G20" s="6">
        <v>876822</v>
      </c>
      <c r="H20" s="6">
        <v>5</v>
      </c>
      <c r="I20" s="6">
        <v>56000</v>
      </c>
      <c r="J20" s="6">
        <v>2</v>
      </c>
      <c r="K20" s="6">
        <v>10000</v>
      </c>
      <c r="L20" s="30" t="s">
        <v>26</v>
      </c>
      <c r="M20" s="31"/>
      <c r="N20" s="6">
        <v>56</v>
      </c>
      <c r="O20" s="6">
        <v>792001</v>
      </c>
      <c r="P20" s="6">
        <v>63</v>
      </c>
      <c r="Q20" s="6">
        <v>383510</v>
      </c>
      <c r="R20" s="6">
        <v>1</v>
      </c>
      <c r="S20" s="6">
        <v>20000</v>
      </c>
      <c r="T20" s="6">
        <v>0</v>
      </c>
      <c r="U20" s="6">
        <v>0</v>
      </c>
      <c r="V20" s="6">
        <v>0</v>
      </c>
      <c r="W20" s="6">
        <v>0</v>
      </c>
    </row>
    <row r="21" spans="1:25" x14ac:dyDescent="0.25">
      <c r="A21" s="3" t="s">
        <v>18</v>
      </c>
      <c r="B21" s="6">
        <v>426</v>
      </c>
      <c r="C21" s="6">
        <v>351850</v>
      </c>
      <c r="D21" s="6">
        <v>435</v>
      </c>
      <c r="E21" s="6">
        <v>2779141</v>
      </c>
      <c r="F21" s="6">
        <v>196</v>
      </c>
      <c r="G21" s="6">
        <v>678900</v>
      </c>
      <c r="H21" s="6">
        <v>3</v>
      </c>
      <c r="I21" s="6">
        <v>36000</v>
      </c>
      <c r="J21" s="6">
        <v>1</v>
      </c>
      <c r="K21" s="6">
        <v>5000</v>
      </c>
      <c r="L21" s="30" t="s">
        <v>18</v>
      </c>
      <c r="M21" s="31"/>
      <c r="N21" s="6">
        <v>38</v>
      </c>
      <c r="O21" s="6">
        <v>505107</v>
      </c>
      <c r="P21" s="6">
        <v>42</v>
      </c>
      <c r="Q21" s="6">
        <v>239084</v>
      </c>
      <c r="R21" s="6">
        <v>1</v>
      </c>
      <c r="S21" s="6">
        <v>16000</v>
      </c>
      <c r="T21" s="6">
        <v>0</v>
      </c>
      <c r="U21" s="6">
        <v>0</v>
      </c>
      <c r="V21" s="6">
        <v>0</v>
      </c>
      <c r="W21" s="6">
        <v>0</v>
      </c>
    </row>
    <row r="22" spans="1:25" s="8" customFormat="1" x14ac:dyDescent="0.25">
      <c r="A22" s="1" t="s">
        <v>19</v>
      </c>
      <c r="B22" s="9">
        <f t="shared" ref="B22:K22" si="0">SUM(B3:B21)</f>
        <v>25292</v>
      </c>
      <c r="C22" s="9">
        <f t="shared" si="0"/>
        <v>19790356.469999999</v>
      </c>
      <c r="D22" s="9">
        <f t="shared" si="0"/>
        <v>20899</v>
      </c>
      <c r="E22" s="9">
        <f t="shared" si="0"/>
        <v>145012792.11000001</v>
      </c>
      <c r="F22" s="9">
        <f t="shared" si="0"/>
        <v>16877</v>
      </c>
      <c r="G22" s="9">
        <f t="shared" si="0"/>
        <v>67789696.980000004</v>
      </c>
      <c r="H22" s="9">
        <f t="shared" si="0"/>
        <v>121</v>
      </c>
      <c r="I22" s="9">
        <f t="shared" si="0"/>
        <v>1386200</v>
      </c>
      <c r="J22" s="9">
        <f t="shared" si="0"/>
        <v>17</v>
      </c>
      <c r="K22" s="9">
        <f t="shared" si="0"/>
        <v>85000</v>
      </c>
      <c r="L22" s="28" t="s">
        <v>19</v>
      </c>
      <c r="M22" s="29"/>
      <c r="N22" s="9">
        <f t="shared" ref="N22:W22" si="1">SUM(N3:N21)</f>
        <v>1823</v>
      </c>
      <c r="O22" s="9">
        <f t="shared" si="1"/>
        <v>23098553</v>
      </c>
      <c r="P22" s="9">
        <f t="shared" si="1"/>
        <v>1781</v>
      </c>
      <c r="Q22" s="9">
        <f t="shared" si="1"/>
        <v>10836808.85</v>
      </c>
      <c r="R22" s="9">
        <f t="shared" si="1"/>
        <v>11</v>
      </c>
      <c r="S22" s="9">
        <f t="shared" si="1"/>
        <v>152000</v>
      </c>
      <c r="T22" s="9">
        <f t="shared" si="1"/>
        <v>0</v>
      </c>
      <c r="U22" s="9">
        <f t="shared" si="1"/>
        <v>0</v>
      </c>
      <c r="V22" s="9">
        <f t="shared" si="1"/>
        <v>7</v>
      </c>
      <c r="W22" s="9">
        <f t="shared" si="1"/>
        <v>175000</v>
      </c>
    </row>
    <row r="24" spans="1:25" x14ac:dyDescent="0.25">
      <c r="A24" s="13">
        <f>B22+D22+F22+H22+J22+N22+P22+R22+T22+V22+B51+D51+F51+H51+J51+L51+N51+P51+T51+V51+X51</f>
        <v>139086</v>
      </c>
    </row>
    <row r="25" spans="1:25" x14ac:dyDescent="0.25">
      <c r="A25" s="13">
        <f>C22+E22+G22+I22+K22+O22+Q22+S22+U22+W22+C51+E51+G51+I51+K51+M51+O51+Q51+U51+W51+Y51</f>
        <v>556128237.68000007</v>
      </c>
    </row>
    <row r="30" spans="1:25" ht="30" customHeight="1" x14ac:dyDescent="0.25">
      <c r="A30" s="5" t="s">
        <v>55</v>
      </c>
      <c r="B30" s="35" t="s">
        <v>39</v>
      </c>
      <c r="C30" s="35"/>
      <c r="D30" s="35" t="s">
        <v>40</v>
      </c>
      <c r="E30" s="35"/>
      <c r="F30" s="27" t="s">
        <v>41</v>
      </c>
      <c r="G30" s="27"/>
      <c r="H30" s="38" t="s">
        <v>42</v>
      </c>
      <c r="I30" s="39"/>
      <c r="J30" s="27" t="s">
        <v>43</v>
      </c>
      <c r="K30" s="27"/>
      <c r="L30" s="27" t="s">
        <v>44</v>
      </c>
      <c r="M30" s="27"/>
      <c r="N30" s="27" t="s">
        <v>45</v>
      </c>
      <c r="O30" s="27"/>
      <c r="P30" s="27" t="s">
        <v>46</v>
      </c>
      <c r="Q30" s="27"/>
      <c r="R30" s="36" t="s">
        <v>55</v>
      </c>
      <c r="S30" s="37"/>
      <c r="T30" s="35" t="s">
        <v>47</v>
      </c>
      <c r="U30" s="35"/>
      <c r="V30" s="27" t="s">
        <v>32</v>
      </c>
      <c r="W30" s="27"/>
      <c r="X30" s="27" t="s">
        <v>33</v>
      </c>
      <c r="Y30" s="32"/>
    </row>
    <row r="31" spans="1:25" x14ac:dyDescent="0.25">
      <c r="A31" s="2" t="s">
        <v>1</v>
      </c>
      <c r="B31" s="2" t="s">
        <v>34</v>
      </c>
      <c r="C31" s="2" t="s">
        <v>2</v>
      </c>
      <c r="D31" s="2" t="s">
        <v>34</v>
      </c>
      <c r="E31" s="2" t="s">
        <v>2</v>
      </c>
      <c r="F31" s="2" t="s">
        <v>34</v>
      </c>
      <c r="G31" s="2" t="s">
        <v>2</v>
      </c>
      <c r="H31" s="2" t="s">
        <v>34</v>
      </c>
      <c r="I31" s="2" t="s">
        <v>2</v>
      </c>
      <c r="J31" s="2" t="s">
        <v>34</v>
      </c>
      <c r="K31" s="2" t="s">
        <v>2</v>
      </c>
      <c r="L31" s="2" t="s">
        <v>34</v>
      </c>
      <c r="M31" s="2" t="s">
        <v>2</v>
      </c>
      <c r="N31" s="2" t="s">
        <v>34</v>
      </c>
      <c r="O31" s="2" t="s">
        <v>2</v>
      </c>
      <c r="P31" s="2" t="s">
        <v>34</v>
      </c>
      <c r="Q31" s="2" t="s">
        <v>2</v>
      </c>
      <c r="R31" s="33" t="s">
        <v>1</v>
      </c>
      <c r="S31" s="34"/>
      <c r="T31" s="2" t="s">
        <v>34</v>
      </c>
      <c r="U31" s="2" t="s">
        <v>2</v>
      </c>
      <c r="V31" s="2" t="s">
        <v>34</v>
      </c>
      <c r="W31" s="2" t="s">
        <v>2</v>
      </c>
      <c r="X31" s="2" t="s">
        <v>34</v>
      </c>
      <c r="Y31" s="2" t="s">
        <v>2</v>
      </c>
    </row>
    <row r="32" spans="1:25" x14ac:dyDescent="0.25">
      <c r="A32" s="3" t="s">
        <v>35</v>
      </c>
      <c r="B32" s="7">
        <v>3192</v>
      </c>
      <c r="C32" s="7">
        <v>7956498.2699999996</v>
      </c>
      <c r="D32" s="7">
        <v>856</v>
      </c>
      <c r="E32" s="7">
        <v>3131643</v>
      </c>
      <c r="F32" s="7">
        <v>2</v>
      </c>
      <c r="G32" s="7">
        <v>5500</v>
      </c>
      <c r="H32" s="7">
        <v>7</v>
      </c>
      <c r="I32" s="7">
        <v>11800</v>
      </c>
      <c r="J32" s="7">
        <v>19</v>
      </c>
      <c r="K32" s="7">
        <v>19000</v>
      </c>
      <c r="L32" s="7">
        <v>1</v>
      </c>
      <c r="M32" s="7">
        <v>2200</v>
      </c>
      <c r="N32" s="7">
        <v>3</v>
      </c>
      <c r="O32" s="7">
        <v>4850</v>
      </c>
      <c r="P32" s="7">
        <v>0</v>
      </c>
      <c r="Q32" s="7">
        <v>0</v>
      </c>
      <c r="R32" s="30" t="s">
        <v>35</v>
      </c>
      <c r="S32" s="31"/>
      <c r="T32" s="7">
        <v>3297</v>
      </c>
      <c r="U32" s="7">
        <v>22583636</v>
      </c>
      <c r="V32" s="7">
        <v>2045</v>
      </c>
      <c r="W32" s="7">
        <v>1229250</v>
      </c>
      <c r="X32" s="7">
        <v>13</v>
      </c>
      <c r="Y32" s="7">
        <v>2162233</v>
      </c>
    </row>
    <row r="33" spans="1:25" x14ac:dyDescent="0.25">
      <c r="A33" s="3" t="s">
        <v>36</v>
      </c>
      <c r="B33" s="7">
        <v>1190</v>
      </c>
      <c r="C33" s="7">
        <v>2815376</v>
      </c>
      <c r="D33" s="7">
        <v>316</v>
      </c>
      <c r="E33" s="7">
        <v>769981</v>
      </c>
      <c r="F33" s="7">
        <v>2</v>
      </c>
      <c r="G33" s="7">
        <v>6000</v>
      </c>
      <c r="H33" s="7">
        <v>6</v>
      </c>
      <c r="I33" s="7">
        <v>6473</v>
      </c>
      <c r="J33" s="7">
        <v>2</v>
      </c>
      <c r="K33" s="7">
        <v>1000</v>
      </c>
      <c r="L33" s="7">
        <v>0</v>
      </c>
      <c r="M33" s="7">
        <v>0</v>
      </c>
      <c r="N33" s="7">
        <v>5</v>
      </c>
      <c r="O33" s="7">
        <v>4200</v>
      </c>
      <c r="P33" s="7">
        <v>0</v>
      </c>
      <c r="Q33" s="7">
        <v>0</v>
      </c>
      <c r="R33" s="30" t="s">
        <v>36</v>
      </c>
      <c r="S33" s="31"/>
      <c r="T33" s="7">
        <v>3607</v>
      </c>
      <c r="U33" s="7">
        <v>28345460</v>
      </c>
      <c r="V33" s="7">
        <v>3191</v>
      </c>
      <c r="W33" s="7">
        <v>1876150</v>
      </c>
      <c r="X33" s="7">
        <v>4</v>
      </c>
      <c r="Y33" s="7">
        <v>270633</v>
      </c>
    </row>
    <row r="34" spans="1:25" x14ac:dyDescent="0.25">
      <c r="A34" s="3" t="s">
        <v>5</v>
      </c>
      <c r="B34" s="7">
        <v>939</v>
      </c>
      <c r="C34" s="7">
        <v>2189059</v>
      </c>
      <c r="D34" s="7">
        <v>288</v>
      </c>
      <c r="E34" s="7">
        <v>961812</v>
      </c>
      <c r="F34" s="7">
        <v>1</v>
      </c>
      <c r="G34" s="7">
        <v>2650</v>
      </c>
      <c r="H34" s="7">
        <v>2</v>
      </c>
      <c r="I34" s="7">
        <v>8940</v>
      </c>
      <c r="J34" s="7">
        <v>0</v>
      </c>
      <c r="K34" s="7">
        <v>0</v>
      </c>
      <c r="L34" s="7">
        <v>4</v>
      </c>
      <c r="M34" s="7">
        <v>4400</v>
      </c>
      <c r="N34" s="7">
        <v>3</v>
      </c>
      <c r="O34" s="7">
        <v>4000</v>
      </c>
      <c r="P34" s="7">
        <v>0</v>
      </c>
      <c r="Q34" s="7">
        <v>0</v>
      </c>
      <c r="R34" s="30" t="s">
        <v>5</v>
      </c>
      <c r="S34" s="31"/>
      <c r="T34" s="7">
        <v>1842</v>
      </c>
      <c r="U34" s="7">
        <v>13028680</v>
      </c>
      <c r="V34" s="7">
        <v>1225</v>
      </c>
      <c r="W34" s="7">
        <v>717750</v>
      </c>
      <c r="X34" s="7">
        <v>1</v>
      </c>
      <c r="Y34" s="7">
        <v>61542</v>
      </c>
    </row>
    <row r="35" spans="1:25" x14ac:dyDescent="0.25">
      <c r="A35" s="3" t="s">
        <v>6</v>
      </c>
      <c r="B35" s="7">
        <v>389</v>
      </c>
      <c r="C35" s="7">
        <v>874352</v>
      </c>
      <c r="D35" s="7">
        <v>108</v>
      </c>
      <c r="E35" s="7">
        <v>356385</v>
      </c>
      <c r="F35" s="7">
        <v>0</v>
      </c>
      <c r="G35" s="7">
        <v>0</v>
      </c>
      <c r="H35" s="7">
        <v>5</v>
      </c>
      <c r="I35" s="7">
        <v>12570</v>
      </c>
      <c r="J35" s="7">
        <v>2</v>
      </c>
      <c r="K35" s="7">
        <v>2000</v>
      </c>
      <c r="L35" s="7">
        <v>0</v>
      </c>
      <c r="M35" s="7">
        <v>0</v>
      </c>
      <c r="N35" s="7">
        <v>5</v>
      </c>
      <c r="O35" s="7">
        <v>4390</v>
      </c>
      <c r="P35" s="7">
        <v>0</v>
      </c>
      <c r="Q35" s="7">
        <v>0</v>
      </c>
      <c r="R35" s="30" t="s">
        <v>6</v>
      </c>
      <c r="S35" s="31"/>
      <c r="T35" s="7">
        <v>593</v>
      </c>
      <c r="U35" s="7">
        <v>4057900</v>
      </c>
      <c r="V35" s="7">
        <v>450</v>
      </c>
      <c r="W35" s="7">
        <v>248050</v>
      </c>
      <c r="X35" s="7">
        <v>0</v>
      </c>
      <c r="Y35" s="7">
        <v>0</v>
      </c>
    </row>
    <row r="36" spans="1:25" x14ac:dyDescent="0.25">
      <c r="A36" s="3" t="s">
        <v>7</v>
      </c>
      <c r="B36" s="7">
        <v>1899</v>
      </c>
      <c r="C36" s="7">
        <v>4564157</v>
      </c>
      <c r="D36" s="7">
        <v>380</v>
      </c>
      <c r="E36" s="7">
        <v>953662</v>
      </c>
      <c r="F36" s="7">
        <v>1</v>
      </c>
      <c r="G36" s="7">
        <v>2777</v>
      </c>
      <c r="H36" s="7">
        <v>5</v>
      </c>
      <c r="I36" s="7">
        <v>2394</v>
      </c>
      <c r="J36" s="7">
        <v>8</v>
      </c>
      <c r="K36" s="7">
        <v>4000</v>
      </c>
      <c r="L36" s="7">
        <v>0</v>
      </c>
      <c r="M36" s="7">
        <v>0</v>
      </c>
      <c r="N36" s="7">
        <v>1</v>
      </c>
      <c r="O36" s="7">
        <v>9110</v>
      </c>
      <c r="P36" s="7">
        <v>0</v>
      </c>
      <c r="Q36" s="7">
        <v>0</v>
      </c>
      <c r="R36" s="30" t="s">
        <v>7</v>
      </c>
      <c r="S36" s="31"/>
      <c r="T36" s="7">
        <v>4947</v>
      </c>
      <c r="U36" s="7">
        <v>35614820</v>
      </c>
      <c r="V36" s="7">
        <v>4316</v>
      </c>
      <c r="W36" s="7">
        <v>2620750</v>
      </c>
      <c r="X36" s="7">
        <v>8</v>
      </c>
      <c r="Y36" s="7">
        <v>1744811</v>
      </c>
    </row>
    <row r="37" spans="1:25" x14ac:dyDescent="0.25">
      <c r="A37" s="3" t="s">
        <v>8</v>
      </c>
      <c r="B37" s="7">
        <v>2787</v>
      </c>
      <c r="C37" s="7">
        <v>6517816</v>
      </c>
      <c r="D37" s="7">
        <v>489</v>
      </c>
      <c r="E37" s="7">
        <v>1344025</v>
      </c>
      <c r="F37" s="7">
        <v>1</v>
      </c>
      <c r="G37" s="7">
        <v>3000</v>
      </c>
      <c r="H37" s="7">
        <v>5</v>
      </c>
      <c r="I37" s="7">
        <v>4150</v>
      </c>
      <c r="J37" s="7">
        <v>5</v>
      </c>
      <c r="K37" s="7">
        <v>5000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30" t="s">
        <v>8</v>
      </c>
      <c r="S37" s="31"/>
      <c r="T37" s="7">
        <v>2408</v>
      </c>
      <c r="U37" s="7">
        <v>15584380</v>
      </c>
      <c r="V37" s="7">
        <v>1415</v>
      </c>
      <c r="W37" s="7">
        <v>818950</v>
      </c>
      <c r="X37" s="7">
        <v>1</v>
      </c>
      <c r="Y37" s="7">
        <v>53769</v>
      </c>
    </row>
    <row r="38" spans="1:25" x14ac:dyDescent="0.25">
      <c r="A38" s="3" t="s">
        <v>9</v>
      </c>
      <c r="B38" s="7">
        <v>1075</v>
      </c>
      <c r="C38" s="7">
        <v>2280258</v>
      </c>
      <c r="D38" s="7">
        <v>302</v>
      </c>
      <c r="E38" s="7">
        <v>597174</v>
      </c>
      <c r="F38" s="7">
        <v>2</v>
      </c>
      <c r="G38" s="7">
        <v>3980</v>
      </c>
      <c r="H38" s="7">
        <v>4</v>
      </c>
      <c r="I38" s="7">
        <v>1770</v>
      </c>
      <c r="J38" s="7">
        <v>2</v>
      </c>
      <c r="K38" s="7">
        <v>1000</v>
      </c>
      <c r="L38" s="7">
        <v>0</v>
      </c>
      <c r="M38" s="7">
        <v>0</v>
      </c>
      <c r="N38" s="7">
        <v>4</v>
      </c>
      <c r="O38" s="7">
        <v>8746</v>
      </c>
      <c r="P38" s="7">
        <v>0</v>
      </c>
      <c r="Q38" s="7">
        <v>0</v>
      </c>
      <c r="R38" s="30" t="s">
        <v>9</v>
      </c>
      <c r="S38" s="31"/>
      <c r="T38" s="7">
        <v>1347</v>
      </c>
      <c r="U38" s="7">
        <v>9251360</v>
      </c>
      <c r="V38" s="7">
        <v>629</v>
      </c>
      <c r="W38" s="7">
        <v>383450</v>
      </c>
      <c r="X38" s="7">
        <v>1</v>
      </c>
      <c r="Y38" s="7">
        <v>80910</v>
      </c>
    </row>
    <row r="39" spans="1:25" x14ac:dyDescent="0.25">
      <c r="A39" s="3" t="s">
        <v>10</v>
      </c>
      <c r="B39" s="7">
        <v>1455</v>
      </c>
      <c r="C39" s="7">
        <v>3349108</v>
      </c>
      <c r="D39" s="7">
        <v>296</v>
      </c>
      <c r="E39" s="7">
        <v>985544</v>
      </c>
      <c r="F39" s="7">
        <v>0</v>
      </c>
      <c r="G39" s="7">
        <v>0</v>
      </c>
      <c r="H39" s="7">
        <v>1</v>
      </c>
      <c r="I39" s="7">
        <v>1550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30" t="s">
        <v>10</v>
      </c>
      <c r="S39" s="31"/>
      <c r="T39" s="7">
        <v>2436</v>
      </c>
      <c r="U39" s="7">
        <v>17513140</v>
      </c>
      <c r="V39" s="7">
        <v>1599</v>
      </c>
      <c r="W39" s="7">
        <v>953150</v>
      </c>
      <c r="X39" s="7">
        <v>16</v>
      </c>
      <c r="Y39" s="7">
        <v>2236723</v>
      </c>
    </row>
    <row r="40" spans="1:25" x14ac:dyDescent="0.25">
      <c r="A40" s="3" t="s">
        <v>11</v>
      </c>
      <c r="B40" s="7">
        <v>370</v>
      </c>
      <c r="C40" s="7">
        <v>855254</v>
      </c>
      <c r="D40" s="7">
        <v>102</v>
      </c>
      <c r="E40" s="7">
        <v>178651</v>
      </c>
      <c r="F40" s="7">
        <v>0</v>
      </c>
      <c r="G40" s="7">
        <v>0</v>
      </c>
      <c r="H40" s="7">
        <v>5</v>
      </c>
      <c r="I40" s="7">
        <v>13720</v>
      </c>
      <c r="J40" s="7">
        <v>1</v>
      </c>
      <c r="K40" s="7">
        <v>1000</v>
      </c>
      <c r="L40" s="7">
        <v>0</v>
      </c>
      <c r="M40" s="7">
        <v>0</v>
      </c>
      <c r="N40" s="7">
        <v>1</v>
      </c>
      <c r="O40" s="7">
        <v>1000</v>
      </c>
      <c r="P40" s="7">
        <v>0</v>
      </c>
      <c r="Q40" s="7">
        <v>0</v>
      </c>
      <c r="R40" s="30" t="s">
        <v>11</v>
      </c>
      <c r="S40" s="31"/>
      <c r="T40" s="7"/>
      <c r="U40" s="7"/>
      <c r="V40" s="7"/>
      <c r="W40" s="7"/>
      <c r="X40" s="7"/>
      <c r="Y40" s="7"/>
    </row>
    <row r="41" spans="1:25" x14ac:dyDescent="0.25">
      <c r="A41" s="3" t="s">
        <v>12</v>
      </c>
      <c r="B41" s="7">
        <v>700</v>
      </c>
      <c r="C41" s="7">
        <v>1622643</v>
      </c>
      <c r="D41" s="7">
        <v>175</v>
      </c>
      <c r="E41" s="7">
        <v>439154</v>
      </c>
      <c r="F41" s="7">
        <v>1</v>
      </c>
      <c r="G41" s="7">
        <v>2699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1</v>
      </c>
      <c r="O41" s="7">
        <v>266</v>
      </c>
      <c r="P41" s="7">
        <v>0</v>
      </c>
      <c r="Q41" s="7">
        <v>0</v>
      </c>
      <c r="R41" s="30" t="s">
        <v>12</v>
      </c>
      <c r="S41" s="31"/>
      <c r="T41" s="7">
        <v>1607</v>
      </c>
      <c r="U41" s="7">
        <v>11101460</v>
      </c>
      <c r="V41" s="7">
        <v>760</v>
      </c>
      <c r="W41" s="7">
        <v>457050</v>
      </c>
      <c r="X41" s="7">
        <v>2</v>
      </c>
      <c r="Y41" s="7">
        <v>464124</v>
      </c>
    </row>
    <row r="42" spans="1:25" x14ac:dyDescent="0.25">
      <c r="A42" s="3" t="s">
        <v>25</v>
      </c>
      <c r="B42" s="7">
        <v>277</v>
      </c>
      <c r="C42" s="7">
        <v>590118</v>
      </c>
      <c r="D42" s="7">
        <v>78</v>
      </c>
      <c r="E42" s="7">
        <v>247150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30" t="s">
        <v>25</v>
      </c>
      <c r="S42" s="31"/>
      <c r="T42" s="7"/>
      <c r="U42" s="7"/>
      <c r="V42" s="7"/>
      <c r="W42" s="7"/>
      <c r="X42" s="7"/>
      <c r="Y42" s="7"/>
    </row>
    <row r="43" spans="1:25" x14ac:dyDescent="0.25">
      <c r="A43" s="3" t="s">
        <v>13</v>
      </c>
      <c r="B43" s="7">
        <v>746</v>
      </c>
      <c r="C43" s="7">
        <v>1700590</v>
      </c>
      <c r="D43" s="7">
        <v>285</v>
      </c>
      <c r="E43" s="7">
        <v>881752</v>
      </c>
      <c r="F43" s="7">
        <v>0</v>
      </c>
      <c r="G43" s="7">
        <v>0</v>
      </c>
      <c r="H43" s="7">
        <v>12</v>
      </c>
      <c r="I43" s="7">
        <v>25472</v>
      </c>
      <c r="J43" s="7">
        <v>2</v>
      </c>
      <c r="K43" s="7">
        <v>1800</v>
      </c>
      <c r="L43" s="7">
        <v>0</v>
      </c>
      <c r="M43" s="7">
        <v>0</v>
      </c>
      <c r="N43" s="7">
        <v>1</v>
      </c>
      <c r="O43" s="7">
        <v>1500</v>
      </c>
      <c r="P43" s="7">
        <v>0</v>
      </c>
      <c r="Q43" s="7">
        <v>0</v>
      </c>
      <c r="R43" s="30" t="s">
        <v>13</v>
      </c>
      <c r="S43" s="31"/>
      <c r="T43" s="7">
        <v>1817</v>
      </c>
      <c r="U43" s="7">
        <v>12929500</v>
      </c>
      <c r="V43" s="7">
        <v>796</v>
      </c>
      <c r="W43" s="7">
        <v>454850</v>
      </c>
      <c r="X43" s="7">
        <v>1</v>
      </c>
      <c r="Y43" s="7">
        <v>27081</v>
      </c>
    </row>
    <row r="44" spans="1:25" x14ac:dyDescent="0.25">
      <c r="A44" s="3" t="s">
        <v>14</v>
      </c>
      <c r="B44" s="7">
        <v>568</v>
      </c>
      <c r="C44" s="7">
        <v>1505131</v>
      </c>
      <c r="D44" s="7">
        <v>175</v>
      </c>
      <c r="E44" s="7">
        <v>537944</v>
      </c>
      <c r="F44" s="7">
        <v>0</v>
      </c>
      <c r="G44" s="7">
        <v>0</v>
      </c>
      <c r="H44" s="7">
        <v>3</v>
      </c>
      <c r="I44" s="7">
        <v>2200</v>
      </c>
      <c r="J44" s="7">
        <v>0</v>
      </c>
      <c r="K44" s="7">
        <v>0</v>
      </c>
      <c r="L44" s="7">
        <v>0</v>
      </c>
      <c r="M44" s="7">
        <v>0</v>
      </c>
      <c r="N44" s="7">
        <v>5</v>
      </c>
      <c r="O44" s="7">
        <v>8444</v>
      </c>
      <c r="P44" s="7">
        <v>0</v>
      </c>
      <c r="Q44" s="7">
        <v>0</v>
      </c>
      <c r="R44" s="30" t="s">
        <v>14</v>
      </c>
      <c r="S44" s="31"/>
      <c r="T44" s="7">
        <v>1215</v>
      </c>
      <c r="U44" s="7">
        <v>8716640</v>
      </c>
      <c r="V44" s="7">
        <v>523</v>
      </c>
      <c r="W44" s="7">
        <v>304150</v>
      </c>
      <c r="X44" s="7">
        <v>2</v>
      </c>
      <c r="Y44" s="7">
        <v>150615</v>
      </c>
    </row>
    <row r="45" spans="1:25" x14ac:dyDescent="0.25">
      <c r="A45" s="3" t="s">
        <v>15</v>
      </c>
      <c r="B45" s="7">
        <v>252</v>
      </c>
      <c r="C45" s="7">
        <v>640468</v>
      </c>
      <c r="D45" s="7">
        <v>50</v>
      </c>
      <c r="E45" s="7">
        <v>159329</v>
      </c>
      <c r="F45" s="7">
        <v>1</v>
      </c>
      <c r="G45" s="7">
        <v>3000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2</v>
      </c>
      <c r="O45" s="7">
        <v>2000</v>
      </c>
      <c r="P45" s="7">
        <v>0</v>
      </c>
      <c r="Q45" s="7">
        <v>0</v>
      </c>
      <c r="R45" s="30" t="s">
        <v>15</v>
      </c>
      <c r="S45" s="31"/>
      <c r="T45" s="7">
        <v>731</v>
      </c>
      <c r="U45" s="7">
        <v>4850140</v>
      </c>
      <c r="V45" s="7">
        <v>349</v>
      </c>
      <c r="W45" s="7">
        <v>202400</v>
      </c>
      <c r="X45" s="7">
        <v>0</v>
      </c>
      <c r="Y45" s="7">
        <v>0</v>
      </c>
    </row>
    <row r="46" spans="1:25" x14ac:dyDescent="0.25">
      <c r="A46" s="3" t="s">
        <v>37</v>
      </c>
      <c r="B46" s="7">
        <v>334</v>
      </c>
      <c r="C46" s="7">
        <v>779782</v>
      </c>
      <c r="D46" s="7">
        <v>170</v>
      </c>
      <c r="E46" s="7">
        <v>649442</v>
      </c>
      <c r="F46" s="7">
        <v>0</v>
      </c>
      <c r="G46" s="7">
        <v>0</v>
      </c>
      <c r="H46" s="7">
        <v>3</v>
      </c>
      <c r="I46" s="7">
        <v>27000</v>
      </c>
      <c r="J46" s="7">
        <v>1</v>
      </c>
      <c r="K46" s="7">
        <v>1000</v>
      </c>
      <c r="L46" s="7">
        <v>0</v>
      </c>
      <c r="M46" s="7">
        <v>0</v>
      </c>
      <c r="N46" s="7">
        <v>3</v>
      </c>
      <c r="O46" s="7">
        <v>3000</v>
      </c>
      <c r="P46" s="7">
        <v>0</v>
      </c>
      <c r="Q46" s="7">
        <v>0</v>
      </c>
      <c r="R46" s="30" t="s">
        <v>37</v>
      </c>
      <c r="S46" s="31"/>
      <c r="T46" s="7">
        <v>2326</v>
      </c>
      <c r="U46" s="7">
        <v>16759220</v>
      </c>
      <c r="V46" s="7">
        <v>1796</v>
      </c>
      <c r="W46" s="7">
        <v>1084600</v>
      </c>
      <c r="X46" s="7">
        <v>1</v>
      </c>
      <c r="Y46" s="7">
        <v>15819</v>
      </c>
    </row>
    <row r="47" spans="1:25" x14ac:dyDescent="0.25">
      <c r="A47" s="3" t="s">
        <v>16</v>
      </c>
      <c r="B47" s="7">
        <v>204</v>
      </c>
      <c r="C47" s="7">
        <v>474790</v>
      </c>
      <c r="D47" s="7">
        <v>52</v>
      </c>
      <c r="E47" s="7">
        <v>190048</v>
      </c>
      <c r="F47" s="7">
        <v>0</v>
      </c>
      <c r="G47" s="7">
        <v>0</v>
      </c>
      <c r="H47" s="7">
        <v>12</v>
      </c>
      <c r="I47" s="7">
        <v>12760</v>
      </c>
      <c r="J47" s="7">
        <v>1</v>
      </c>
      <c r="K47" s="7">
        <v>700</v>
      </c>
      <c r="L47" s="7">
        <v>0</v>
      </c>
      <c r="M47" s="7">
        <v>0</v>
      </c>
      <c r="N47" s="7">
        <v>6</v>
      </c>
      <c r="O47" s="7">
        <v>6000</v>
      </c>
      <c r="P47" s="7">
        <v>0</v>
      </c>
      <c r="Q47" s="7">
        <v>0</v>
      </c>
      <c r="R47" s="30" t="s">
        <v>16</v>
      </c>
      <c r="S47" s="31"/>
      <c r="T47" s="7">
        <v>1035</v>
      </c>
      <c r="U47" s="7">
        <v>7320040</v>
      </c>
      <c r="V47" s="7">
        <v>884</v>
      </c>
      <c r="W47" s="7">
        <v>504350</v>
      </c>
      <c r="X47" s="7">
        <v>2</v>
      </c>
      <c r="Y47" s="7">
        <v>240775</v>
      </c>
    </row>
    <row r="48" spans="1:25" x14ac:dyDescent="0.25">
      <c r="A48" s="3" t="s">
        <v>17</v>
      </c>
      <c r="B48" s="7">
        <v>51</v>
      </c>
      <c r="C48" s="7">
        <v>115697</v>
      </c>
      <c r="D48" s="7">
        <v>8</v>
      </c>
      <c r="E48" s="7">
        <v>29340</v>
      </c>
      <c r="F48" s="7">
        <v>2</v>
      </c>
      <c r="G48" s="7">
        <v>13697</v>
      </c>
      <c r="H48" s="7">
        <v>1</v>
      </c>
      <c r="I48" s="7">
        <v>1500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30" t="s">
        <v>17</v>
      </c>
      <c r="S48" s="31"/>
      <c r="T48" s="7"/>
      <c r="U48" s="7"/>
      <c r="V48" s="7"/>
      <c r="W48" s="7"/>
      <c r="X48" s="7"/>
      <c r="Y48" s="7"/>
    </row>
    <row r="49" spans="1:25" x14ac:dyDescent="0.25">
      <c r="A49" s="3" t="s">
        <v>26</v>
      </c>
      <c r="B49" s="7">
        <v>232</v>
      </c>
      <c r="C49" s="7">
        <v>610247</v>
      </c>
      <c r="D49" s="7">
        <v>112</v>
      </c>
      <c r="E49" s="7">
        <v>525558</v>
      </c>
      <c r="F49" s="7">
        <v>0</v>
      </c>
      <c r="G49" s="7">
        <v>0</v>
      </c>
      <c r="H49" s="7">
        <v>10</v>
      </c>
      <c r="I49" s="7">
        <v>22551</v>
      </c>
      <c r="J49" s="7">
        <v>2</v>
      </c>
      <c r="K49" s="7">
        <v>1650</v>
      </c>
      <c r="L49" s="7">
        <v>6</v>
      </c>
      <c r="M49" s="7">
        <v>6600</v>
      </c>
      <c r="N49" s="7">
        <v>0</v>
      </c>
      <c r="O49" s="7">
        <v>0</v>
      </c>
      <c r="P49" s="7">
        <v>0</v>
      </c>
      <c r="Q49" s="7">
        <v>0</v>
      </c>
      <c r="R49" s="30" t="s">
        <v>26</v>
      </c>
      <c r="S49" s="31"/>
      <c r="T49" s="7">
        <v>938</v>
      </c>
      <c r="U49" s="7">
        <v>6604580</v>
      </c>
      <c r="V49" s="7">
        <v>654</v>
      </c>
      <c r="W49" s="7">
        <v>400400</v>
      </c>
      <c r="X49" s="7">
        <v>1</v>
      </c>
      <c r="Y49" s="7">
        <v>200000</v>
      </c>
    </row>
    <row r="50" spans="1:25" x14ac:dyDescent="0.25">
      <c r="A50" s="3" t="s">
        <v>38</v>
      </c>
      <c r="B50" s="7">
        <v>234</v>
      </c>
      <c r="C50" s="7">
        <v>592988</v>
      </c>
      <c r="D50" s="7">
        <v>96</v>
      </c>
      <c r="E50" s="7">
        <v>293604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5</v>
      </c>
      <c r="O50" s="7">
        <v>3000</v>
      </c>
      <c r="P50" s="7">
        <v>0</v>
      </c>
      <c r="Q50" s="7">
        <v>0</v>
      </c>
      <c r="R50" s="30" t="s">
        <v>38</v>
      </c>
      <c r="S50" s="31"/>
      <c r="T50" s="7"/>
      <c r="U50" s="7"/>
      <c r="V50" s="7"/>
      <c r="W50" s="7"/>
      <c r="X50" s="7"/>
      <c r="Y50" s="7"/>
    </row>
    <row r="51" spans="1:25" s="8" customFormat="1" x14ac:dyDescent="0.25">
      <c r="A51" s="1" t="s">
        <v>19</v>
      </c>
      <c r="B51" s="9">
        <f t="shared" ref="B51:Q51" si="2">SUM(B32:B50)</f>
        <v>16894</v>
      </c>
      <c r="C51" s="9">
        <f t="shared" si="2"/>
        <v>40034332.269999996</v>
      </c>
      <c r="D51" s="9">
        <f t="shared" si="2"/>
        <v>4338</v>
      </c>
      <c r="E51" s="9">
        <f t="shared" si="2"/>
        <v>13232198</v>
      </c>
      <c r="F51" s="9">
        <f t="shared" si="2"/>
        <v>13</v>
      </c>
      <c r="G51" s="9">
        <f t="shared" si="2"/>
        <v>43303</v>
      </c>
      <c r="H51" s="9">
        <f t="shared" si="2"/>
        <v>81</v>
      </c>
      <c r="I51" s="9">
        <f t="shared" si="2"/>
        <v>154850</v>
      </c>
      <c r="J51" s="9">
        <f t="shared" si="2"/>
        <v>45</v>
      </c>
      <c r="K51" s="9">
        <f t="shared" si="2"/>
        <v>38150</v>
      </c>
      <c r="L51" s="9">
        <f t="shared" si="2"/>
        <v>11</v>
      </c>
      <c r="M51" s="9">
        <f t="shared" si="2"/>
        <v>13200</v>
      </c>
      <c r="N51" s="9">
        <f t="shared" si="2"/>
        <v>45</v>
      </c>
      <c r="O51" s="9">
        <f t="shared" si="2"/>
        <v>60506</v>
      </c>
      <c r="P51" s="9">
        <f t="shared" si="2"/>
        <v>0</v>
      </c>
      <c r="Q51" s="9">
        <f t="shared" si="2"/>
        <v>0</v>
      </c>
      <c r="R51" s="28" t="s">
        <v>19</v>
      </c>
      <c r="S51" s="29"/>
      <c r="T51" s="9">
        <f>SUM(T32:T50)</f>
        <v>30146</v>
      </c>
      <c r="U51" s="9">
        <f t="shared" ref="U51:Y51" si="3">SUM(U32:U50)</f>
        <v>214260956</v>
      </c>
      <c r="V51" s="9">
        <f t="shared" si="3"/>
        <v>20632</v>
      </c>
      <c r="W51" s="9">
        <f t="shared" si="3"/>
        <v>12255300</v>
      </c>
      <c r="X51" s="9">
        <f t="shared" si="3"/>
        <v>53</v>
      </c>
      <c r="Y51" s="9">
        <f t="shared" si="3"/>
        <v>7709035</v>
      </c>
    </row>
  </sheetData>
  <mergeCells count="65">
    <mergeCell ref="V1:W1"/>
    <mergeCell ref="L2:M2"/>
    <mergeCell ref="L1:M1"/>
    <mergeCell ref="L7:M7"/>
    <mergeCell ref="N1:O1"/>
    <mergeCell ref="P1:Q1"/>
    <mergeCell ref="R1:S1"/>
    <mergeCell ref="T1:U1"/>
    <mergeCell ref="L3:M3"/>
    <mergeCell ref="L4:M4"/>
    <mergeCell ref="L5:M5"/>
    <mergeCell ref="L6:M6"/>
    <mergeCell ref="L18:M18"/>
    <mergeCell ref="B1:C1"/>
    <mergeCell ref="D1:E1"/>
    <mergeCell ref="F1:G1"/>
    <mergeCell ref="H1:I1"/>
    <mergeCell ref="J1:K1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B30:C30"/>
    <mergeCell ref="D30:E30"/>
    <mergeCell ref="F30:G30"/>
    <mergeCell ref="H30:I30"/>
    <mergeCell ref="J30:K30"/>
    <mergeCell ref="L19:M19"/>
    <mergeCell ref="L20:M20"/>
    <mergeCell ref="L21:M21"/>
    <mergeCell ref="L22:M22"/>
    <mergeCell ref="R32:S32"/>
    <mergeCell ref="L30:M30"/>
    <mergeCell ref="N30:O30"/>
    <mergeCell ref="P30:Q30"/>
    <mergeCell ref="R30:S30"/>
    <mergeCell ref="X30:Y30"/>
    <mergeCell ref="R31:S31"/>
    <mergeCell ref="T30:U30"/>
    <mergeCell ref="V30:W30"/>
    <mergeCell ref="R40:S40"/>
    <mergeCell ref="R33:S33"/>
    <mergeCell ref="R34:S34"/>
    <mergeCell ref="R35:S35"/>
    <mergeCell ref="R36:S36"/>
    <mergeCell ref="R37:S37"/>
    <mergeCell ref="R38:S38"/>
    <mergeCell ref="R39:S39"/>
    <mergeCell ref="R51:S51"/>
    <mergeCell ref="R41:S41"/>
    <mergeCell ref="R42:S42"/>
    <mergeCell ref="R43:S43"/>
    <mergeCell ref="R44:S44"/>
    <mergeCell ref="R45:S45"/>
    <mergeCell ref="R46:S46"/>
    <mergeCell ref="R47:S47"/>
    <mergeCell ref="R48:S48"/>
    <mergeCell ref="R49:S49"/>
    <mergeCell ref="R50:S50"/>
  </mergeCells>
  <pageMargins left="0" right="0" top="0.78740157480314965" bottom="0.78740157480314965" header="0.31496062992125984" footer="0.31496062992125984"/>
  <pageSetup paperSize="9" scale="5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1"/>
  <sheetViews>
    <sheetView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</cols>
  <sheetData>
    <row r="1" spans="1:23" ht="30" customHeight="1" x14ac:dyDescent="0.25">
      <c r="A1" s="5" t="s">
        <v>56</v>
      </c>
      <c r="B1" s="35" t="s">
        <v>27</v>
      </c>
      <c r="C1" s="35"/>
      <c r="D1" s="35" t="s">
        <v>28</v>
      </c>
      <c r="E1" s="35"/>
      <c r="F1" s="35" t="s">
        <v>29</v>
      </c>
      <c r="G1" s="35"/>
      <c r="H1" s="35" t="s">
        <v>23</v>
      </c>
      <c r="I1" s="35"/>
      <c r="J1" s="35" t="s">
        <v>24</v>
      </c>
      <c r="K1" s="35"/>
      <c r="L1" s="36" t="s">
        <v>56</v>
      </c>
      <c r="M1" s="37"/>
      <c r="N1" s="35" t="s">
        <v>0</v>
      </c>
      <c r="O1" s="35"/>
      <c r="P1" s="27" t="s">
        <v>20</v>
      </c>
      <c r="Q1" s="32"/>
      <c r="R1" s="27" t="s">
        <v>21</v>
      </c>
      <c r="S1" s="32"/>
      <c r="T1" s="27" t="s">
        <v>30</v>
      </c>
      <c r="U1" s="32"/>
      <c r="V1" s="27" t="s">
        <v>22</v>
      </c>
      <c r="W1" s="27"/>
    </row>
    <row r="2" spans="1:23" x14ac:dyDescent="0.25">
      <c r="A2" s="24" t="s">
        <v>1</v>
      </c>
      <c r="B2" s="24" t="s">
        <v>34</v>
      </c>
      <c r="C2" s="24" t="s">
        <v>2</v>
      </c>
      <c r="D2" s="24" t="s">
        <v>34</v>
      </c>
      <c r="E2" s="24" t="s">
        <v>2</v>
      </c>
      <c r="F2" s="24" t="s">
        <v>34</v>
      </c>
      <c r="G2" s="24" t="s">
        <v>2</v>
      </c>
      <c r="H2" s="24" t="s">
        <v>34</v>
      </c>
      <c r="I2" s="24" t="s">
        <v>2</v>
      </c>
      <c r="J2" s="24" t="s">
        <v>34</v>
      </c>
      <c r="K2" s="24" t="s">
        <v>2</v>
      </c>
      <c r="L2" s="33" t="s">
        <v>1</v>
      </c>
      <c r="M2" s="34"/>
      <c r="N2" s="24" t="s">
        <v>34</v>
      </c>
      <c r="O2" s="24" t="s">
        <v>2</v>
      </c>
      <c r="P2" s="24" t="s">
        <v>34</v>
      </c>
      <c r="Q2" s="24" t="s">
        <v>2</v>
      </c>
      <c r="R2" s="24" t="s">
        <v>34</v>
      </c>
      <c r="S2" s="24" t="s">
        <v>2</v>
      </c>
      <c r="T2" s="24" t="s">
        <v>34</v>
      </c>
      <c r="U2" s="24" t="s">
        <v>2</v>
      </c>
      <c r="V2" s="24" t="s">
        <v>34</v>
      </c>
      <c r="W2" s="24" t="s">
        <v>2</v>
      </c>
    </row>
    <row r="3" spans="1:23" x14ac:dyDescent="0.25">
      <c r="A3" s="3" t="s">
        <v>3</v>
      </c>
      <c r="B3" s="6">
        <v>4563</v>
      </c>
      <c r="C3" s="6">
        <v>4035285.71</v>
      </c>
      <c r="D3" s="6">
        <v>3187</v>
      </c>
      <c r="E3" s="6">
        <v>22752357.690000001</v>
      </c>
      <c r="F3" s="6">
        <v>2757</v>
      </c>
      <c r="G3" s="6">
        <v>13165901.26</v>
      </c>
      <c r="H3" s="6">
        <v>38</v>
      </c>
      <c r="I3" s="6">
        <v>406700</v>
      </c>
      <c r="J3" s="6">
        <v>2</v>
      </c>
      <c r="K3" s="6">
        <v>10000</v>
      </c>
      <c r="L3" s="30" t="s">
        <v>3</v>
      </c>
      <c r="M3" s="31"/>
      <c r="N3" s="6">
        <v>314</v>
      </c>
      <c r="O3" s="6">
        <v>3813406</v>
      </c>
      <c r="P3" s="6">
        <v>293</v>
      </c>
      <c r="Q3" s="6">
        <v>1758340.85</v>
      </c>
      <c r="R3" s="6">
        <v>0</v>
      </c>
      <c r="S3" s="6">
        <v>0</v>
      </c>
      <c r="T3" s="6">
        <v>0</v>
      </c>
      <c r="U3" s="6">
        <v>0</v>
      </c>
      <c r="V3" s="6">
        <v>1</v>
      </c>
      <c r="W3" s="6">
        <v>25000</v>
      </c>
    </row>
    <row r="4" spans="1:23" x14ac:dyDescent="0.25">
      <c r="A4" s="3" t="s">
        <v>4</v>
      </c>
      <c r="B4" s="6">
        <v>3080</v>
      </c>
      <c r="C4" s="6">
        <v>2662090</v>
      </c>
      <c r="D4" s="6">
        <v>1846</v>
      </c>
      <c r="E4" s="6">
        <v>12814906</v>
      </c>
      <c r="F4" s="6">
        <v>2305</v>
      </c>
      <c r="G4" s="6">
        <v>9318876</v>
      </c>
      <c r="H4" s="6">
        <v>9</v>
      </c>
      <c r="I4" s="6">
        <v>99000</v>
      </c>
      <c r="J4" s="6">
        <v>2</v>
      </c>
      <c r="K4" s="6">
        <v>10000</v>
      </c>
      <c r="L4" s="30" t="s">
        <v>4</v>
      </c>
      <c r="M4" s="31"/>
      <c r="N4" s="6">
        <v>163</v>
      </c>
      <c r="O4" s="6">
        <v>2137269</v>
      </c>
      <c r="P4" s="6">
        <v>152</v>
      </c>
      <c r="Q4" s="6">
        <v>918801</v>
      </c>
      <c r="R4" s="6">
        <v>0</v>
      </c>
      <c r="S4" s="6">
        <v>0</v>
      </c>
      <c r="T4" s="6">
        <v>0</v>
      </c>
      <c r="U4" s="6">
        <v>0</v>
      </c>
      <c r="V4" s="6">
        <v>1</v>
      </c>
      <c r="W4" s="6">
        <v>25000</v>
      </c>
    </row>
    <row r="5" spans="1:23" x14ac:dyDescent="0.25">
      <c r="A5" s="3" t="s">
        <v>5</v>
      </c>
      <c r="B5" s="6">
        <v>1430</v>
      </c>
      <c r="C5" s="6">
        <v>1231800</v>
      </c>
      <c r="D5" s="6">
        <v>766</v>
      </c>
      <c r="E5" s="6">
        <v>5428604</v>
      </c>
      <c r="F5" s="6">
        <v>948</v>
      </c>
      <c r="G5" s="6">
        <v>3298434</v>
      </c>
      <c r="H5" s="6">
        <v>5</v>
      </c>
      <c r="I5" s="6">
        <v>62000</v>
      </c>
      <c r="J5" s="6">
        <v>0</v>
      </c>
      <c r="K5" s="6">
        <v>0</v>
      </c>
      <c r="L5" s="30" t="s">
        <v>5</v>
      </c>
      <c r="M5" s="31"/>
      <c r="N5" s="7">
        <v>84</v>
      </c>
      <c r="O5" s="7">
        <v>1116683</v>
      </c>
      <c r="P5" s="7">
        <v>85</v>
      </c>
      <c r="Q5" s="7">
        <v>576971</v>
      </c>
      <c r="R5" s="7">
        <v>2</v>
      </c>
      <c r="S5" s="7">
        <v>17000</v>
      </c>
      <c r="T5" s="6">
        <v>0</v>
      </c>
      <c r="U5" s="6">
        <v>0</v>
      </c>
      <c r="V5" s="6">
        <v>3</v>
      </c>
      <c r="W5" s="6">
        <v>75000</v>
      </c>
    </row>
    <row r="6" spans="1:23" x14ac:dyDescent="0.25">
      <c r="A6" s="3" t="s">
        <v>6</v>
      </c>
      <c r="B6" s="6">
        <v>842</v>
      </c>
      <c r="C6" s="6">
        <v>725350</v>
      </c>
      <c r="D6" s="6">
        <v>474</v>
      </c>
      <c r="E6" s="6">
        <v>3280622</v>
      </c>
      <c r="F6" s="6">
        <v>505</v>
      </c>
      <c r="G6" s="6">
        <v>1939804</v>
      </c>
      <c r="H6" s="6">
        <v>3</v>
      </c>
      <c r="I6" s="6">
        <v>36000</v>
      </c>
      <c r="J6" s="6">
        <v>1</v>
      </c>
      <c r="K6" s="6">
        <v>5000</v>
      </c>
      <c r="L6" s="30" t="s">
        <v>6</v>
      </c>
      <c r="M6" s="31"/>
      <c r="N6" s="6">
        <v>52</v>
      </c>
      <c r="O6" s="6">
        <v>802295</v>
      </c>
      <c r="P6" s="6">
        <v>62</v>
      </c>
      <c r="Q6" s="6">
        <v>385776</v>
      </c>
      <c r="R6" s="6">
        <v>1</v>
      </c>
      <c r="S6" s="6">
        <v>9000</v>
      </c>
      <c r="T6" s="6">
        <v>0</v>
      </c>
      <c r="U6" s="6">
        <v>0</v>
      </c>
      <c r="V6" s="6">
        <v>0</v>
      </c>
      <c r="W6" s="6">
        <v>0</v>
      </c>
    </row>
    <row r="7" spans="1:23" x14ac:dyDescent="0.25">
      <c r="A7" s="3" t="s">
        <v>7</v>
      </c>
      <c r="B7" s="6">
        <v>4166</v>
      </c>
      <c r="C7" s="6">
        <v>3599158</v>
      </c>
      <c r="D7" s="6">
        <v>3147</v>
      </c>
      <c r="E7" s="6">
        <v>21911724</v>
      </c>
      <c r="F7" s="6">
        <v>3019</v>
      </c>
      <c r="G7" s="6">
        <v>12128677</v>
      </c>
      <c r="H7" s="6">
        <v>26</v>
      </c>
      <c r="I7" s="6">
        <v>293000</v>
      </c>
      <c r="J7" s="6">
        <v>6</v>
      </c>
      <c r="K7" s="6">
        <v>30000</v>
      </c>
      <c r="L7" s="30" t="s">
        <v>7</v>
      </c>
      <c r="M7" s="31"/>
      <c r="N7" s="6">
        <v>258</v>
      </c>
      <c r="O7" s="6">
        <v>3260660</v>
      </c>
      <c r="P7" s="6">
        <v>253</v>
      </c>
      <c r="Q7" s="6">
        <v>1497005</v>
      </c>
      <c r="R7" s="6">
        <v>1</v>
      </c>
      <c r="S7" s="6">
        <v>8000</v>
      </c>
      <c r="T7" s="6">
        <v>0</v>
      </c>
      <c r="U7" s="6">
        <v>0</v>
      </c>
      <c r="V7" s="6">
        <v>0</v>
      </c>
      <c r="W7" s="6">
        <v>0</v>
      </c>
    </row>
    <row r="8" spans="1:23" x14ac:dyDescent="0.25">
      <c r="A8" s="3" t="s">
        <v>8</v>
      </c>
      <c r="B8" s="6">
        <v>3566</v>
      </c>
      <c r="C8" s="6">
        <v>3058140</v>
      </c>
      <c r="D8" s="6">
        <v>1949</v>
      </c>
      <c r="E8" s="6">
        <v>13257725</v>
      </c>
      <c r="F8" s="6">
        <v>2349</v>
      </c>
      <c r="G8" s="6">
        <v>11578525</v>
      </c>
      <c r="H8" s="6">
        <v>15</v>
      </c>
      <c r="I8" s="6">
        <v>165000</v>
      </c>
      <c r="J8" s="6">
        <v>3</v>
      </c>
      <c r="K8" s="6">
        <v>15000</v>
      </c>
      <c r="L8" s="30" t="s">
        <v>8</v>
      </c>
      <c r="M8" s="31"/>
      <c r="N8" s="6">
        <v>236</v>
      </c>
      <c r="O8" s="6">
        <v>2753646</v>
      </c>
      <c r="P8" s="6">
        <v>204</v>
      </c>
      <c r="Q8" s="6">
        <v>1246953</v>
      </c>
      <c r="R8" s="6">
        <v>3</v>
      </c>
      <c r="S8" s="6">
        <v>46000</v>
      </c>
      <c r="T8" s="6">
        <v>0</v>
      </c>
      <c r="U8" s="6">
        <v>0</v>
      </c>
      <c r="V8" s="6">
        <v>0</v>
      </c>
      <c r="W8" s="6">
        <v>0</v>
      </c>
    </row>
    <row r="9" spans="1:23" x14ac:dyDescent="0.25">
      <c r="A9" s="3" t="s">
        <v>9</v>
      </c>
      <c r="B9" s="6">
        <v>1639</v>
      </c>
      <c r="C9" s="6">
        <v>1462980</v>
      </c>
      <c r="D9" s="6">
        <v>890</v>
      </c>
      <c r="E9" s="6">
        <v>6162158</v>
      </c>
      <c r="F9" s="6">
        <v>1243</v>
      </c>
      <c r="G9" s="6">
        <v>5403042</v>
      </c>
      <c r="H9" s="6">
        <v>7</v>
      </c>
      <c r="I9" s="6">
        <v>79000</v>
      </c>
      <c r="J9" s="6">
        <v>1</v>
      </c>
      <c r="K9" s="6">
        <v>5000</v>
      </c>
      <c r="L9" s="30" t="s">
        <v>9</v>
      </c>
      <c r="M9" s="31"/>
      <c r="N9" s="6">
        <v>78</v>
      </c>
      <c r="O9" s="6">
        <v>908758</v>
      </c>
      <c r="P9" s="6">
        <v>68</v>
      </c>
      <c r="Q9" s="6">
        <v>395641</v>
      </c>
      <c r="R9" s="6">
        <v>1</v>
      </c>
      <c r="S9" s="6">
        <v>9000</v>
      </c>
      <c r="T9" s="6">
        <v>0</v>
      </c>
      <c r="U9" s="6">
        <v>0</v>
      </c>
      <c r="V9" s="6">
        <v>0</v>
      </c>
      <c r="W9" s="6">
        <v>0</v>
      </c>
    </row>
    <row r="10" spans="1:23" x14ac:dyDescent="0.25">
      <c r="A10" s="3" t="s">
        <v>10</v>
      </c>
      <c r="B10" s="6">
        <v>2241</v>
      </c>
      <c r="C10" s="6">
        <v>1976020</v>
      </c>
      <c r="D10" s="6">
        <v>1515</v>
      </c>
      <c r="E10" s="6">
        <v>10589193</v>
      </c>
      <c r="F10" s="6">
        <v>1743</v>
      </c>
      <c r="G10" s="6">
        <v>7707028</v>
      </c>
      <c r="H10" s="6">
        <v>13</v>
      </c>
      <c r="I10" s="6">
        <v>157000</v>
      </c>
      <c r="J10" s="6">
        <v>1</v>
      </c>
      <c r="K10" s="6">
        <v>5000</v>
      </c>
      <c r="L10" s="30" t="s">
        <v>10</v>
      </c>
      <c r="M10" s="31"/>
      <c r="N10" s="6">
        <v>66</v>
      </c>
      <c r="O10" s="6">
        <v>817818</v>
      </c>
      <c r="P10" s="6">
        <v>63</v>
      </c>
      <c r="Q10" s="6">
        <v>379671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</row>
    <row r="11" spans="1:23" x14ac:dyDescent="0.25">
      <c r="A11" s="3" t="s">
        <v>11</v>
      </c>
      <c r="B11" s="6">
        <v>939</v>
      </c>
      <c r="C11" s="6">
        <v>821010</v>
      </c>
      <c r="D11" s="6">
        <v>638</v>
      </c>
      <c r="E11" s="6">
        <v>4688022</v>
      </c>
      <c r="F11" s="6">
        <v>577</v>
      </c>
      <c r="G11" s="6">
        <v>2245831</v>
      </c>
      <c r="H11" s="6">
        <v>6</v>
      </c>
      <c r="I11" s="6">
        <v>76000</v>
      </c>
      <c r="J11" s="6">
        <v>0</v>
      </c>
      <c r="K11" s="6">
        <v>0</v>
      </c>
      <c r="L11" s="30" t="s">
        <v>11</v>
      </c>
      <c r="M11" s="31"/>
      <c r="N11" s="6">
        <v>25</v>
      </c>
      <c r="O11" s="6">
        <v>230423</v>
      </c>
      <c r="P11" s="6">
        <v>19</v>
      </c>
      <c r="Q11" s="6">
        <v>113181</v>
      </c>
      <c r="R11" s="6">
        <v>0</v>
      </c>
      <c r="S11" s="6">
        <v>0</v>
      </c>
      <c r="T11" s="6">
        <v>0</v>
      </c>
      <c r="U11" s="6">
        <v>0</v>
      </c>
      <c r="V11" s="6">
        <v>1</v>
      </c>
      <c r="W11" s="6">
        <v>25000</v>
      </c>
    </row>
    <row r="12" spans="1:23" x14ac:dyDescent="0.25">
      <c r="A12" s="3" t="s">
        <v>12</v>
      </c>
      <c r="B12" s="6">
        <v>813</v>
      </c>
      <c r="C12" s="6">
        <v>630140</v>
      </c>
      <c r="D12" s="6">
        <v>659</v>
      </c>
      <c r="E12" s="6">
        <v>4715419</v>
      </c>
      <c r="F12" s="6">
        <v>531</v>
      </c>
      <c r="G12" s="6">
        <v>2298128</v>
      </c>
      <c r="H12" s="6">
        <v>7</v>
      </c>
      <c r="I12" s="6">
        <v>76000</v>
      </c>
      <c r="J12" s="6">
        <v>0</v>
      </c>
      <c r="K12" s="6">
        <v>0</v>
      </c>
      <c r="L12" s="30" t="s">
        <v>12</v>
      </c>
      <c r="M12" s="31"/>
      <c r="N12" s="6">
        <v>45</v>
      </c>
      <c r="O12" s="6">
        <v>581698</v>
      </c>
      <c r="P12" s="6">
        <v>41</v>
      </c>
      <c r="Q12" s="6">
        <v>251945</v>
      </c>
      <c r="R12" s="6">
        <v>0</v>
      </c>
      <c r="S12" s="6">
        <v>0</v>
      </c>
      <c r="T12" s="6">
        <v>0</v>
      </c>
      <c r="U12" s="6">
        <v>0</v>
      </c>
      <c r="V12" s="6">
        <v>2</v>
      </c>
      <c r="W12" s="6">
        <v>50000</v>
      </c>
    </row>
    <row r="13" spans="1:23" x14ac:dyDescent="0.25">
      <c r="A13" s="3" t="s">
        <v>25</v>
      </c>
      <c r="B13" s="6">
        <v>473</v>
      </c>
      <c r="C13" s="6">
        <v>390640</v>
      </c>
      <c r="D13" s="6">
        <v>424</v>
      </c>
      <c r="E13" s="6">
        <v>3012751</v>
      </c>
      <c r="F13" s="6">
        <v>302</v>
      </c>
      <c r="G13" s="6">
        <v>1151089</v>
      </c>
      <c r="H13" s="6">
        <v>2</v>
      </c>
      <c r="I13" s="6">
        <v>23000</v>
      </c>
      <c r="J13" s="6">
        <v>1</v>
      </c>
      <c r="K13" s="6">
        <v>5000</v>
      </c>
      <c r="L13" s="30" t="s">
        <v>25</v>
      </c>
      <c r="M13" s="31"/>
      <c r="N13" s="6">
        <v>38</v>
      </c>
      <c r="O13" s="6">
        <v>401911</v>
      </c>
      <c r="P13" s="6">
        <v>32</v>
      </c>
      <c r="Q13" s="6">
        <v>186479</v>
      </c>
      <c r="R13" s="6">
        <v>2</v>
      </c>
      <c r="S13" s="6">
        <v>17000</v>
      </c>
      <c r="T13" s="6">
        <v>0</v>
      </c>
      <c r="U13" s="6">
        <v>0</v>
      </c>
      <c r="V13" s="6">
        <v>0</v>
      </c>
      <c r="W13" s="6">
        <v>0</v>
      </c>
    </row>
    <row r="14" spans="1:23" x14ac:dyDescent="0.25">
      <c r="A14" s="3" t="s">
        <v>13</v>
      </c>
      <c r="B14" s="6">
        <v>1377</v>
      </c>
      <c r="C14" s="6">
        <v>1179432</v>
      </c>
      <c r="D14" s="6">
        <v>1190</v>
      </c>
      <c r="E14" s="6">
        <v>8170061</v>
      </c>
      <c r="F14" s="6">
        <v>826</v>
      </c>
      <c r="G14" s="6">
        <v>3426373</v>
      </c>
      <c r="H14" s="6">
        <v>4</v>
      </c>
      <c r="I14" s="6">
        <v>40000</v>
      </c>
      <c r="J14" s="6">
        <v>0</v>
      </c>
      <c r="K14" s="6">
        <v>0</v>
      </c>
      <c r="L14" s="30" t="s">
        <v>13</v>
      </c>
      <c r="M14" s="31"/>
      <c r="N14" s="6">
        <v>136</v>
      </c>
      <c r="O14" s="6">
        <v>1770497</v>
      </c>
      <c r="P14" s="6">
        <v>133</v>
      </c>
      <c r="Q14" s="6">
        <v>819783</v>
      </c>
      <c r="R14" s="6">
        <v>0</v>
      </c>
      <c r="S14" s="6">
        <v>0</v>
      </c>
      <c r="T14" s="6">
        <v>0</v>
      </c>
      <c r="U14" s="6">
        <v>0</v>
      </c>
      <c r="V14" s="6">
        <v>1</v>
      </c>
      <c r="W14" s="6">
        <v>25000</v>
      </c>
    </row>
    <row r="15" spans="1:23" x14ac:dyDescent="0.25">
      <c r="A15" s="3" t="s">
        <v>14</v>
      </c>
      <c r="B15" s="6">
        <v>872</v>
      </c>
      <c r="C15" s="6">
        <v>701750</v>
      </c>
      <c r="D15" s="6">
        <v>695</v>
      </c>
      <c r="E15" s="6">
        <v>4805125</v>
      </c>
      <c r="F15" s="6">
        <v>525</v>
      </c>
      <c r="G15" s="6">
        <v>2480774</v>
      </c>
      <c r="H15" s="6">
        <v>7</v>
      </c>
      <c r="I15" s="6">
        <v>82000</v>
      </c>
      <c r="J15" s="6">
        <v>1</v>
      </c>
      <c r="K15" s="6">
        <v>5000</v>
      </c>
      <c r="L15" s="30" t="s">
        <v>14</v>
      </c>
      <c r="M15" s="31"/>
      <c r="N15" s="6">
        <v>74</v>
      </c>
      <c r="O15" s="6">
        <v>901121</v>
      </c>
      <c r="P15" s="6">
        <v>72</v>
      </c>
      <c r="Q15" s="6">
        <v>433831</v>
      </c>
      <c r="R15" s="6">
        <v>0</v>
      </c>
      <c r="S15" s="6">
        <v>0</v>
      </c>
      <c r="T15" s="6">
        <v>0</v>
      </c>
      <c r="U15" s="6">
        <v>0</v>
      </c>
      <c r="V15" s="6">
        <v>2</v>
      </c>
      <c r="W15" s="6">
        <v>50000</v>
      </c>
    </row>
    <row r="16" spans="1:23" x14ac:dyDescent="0.25">
      <c r="A16" s="3" t="s">
        <v>15</v>
      </c>
      <c r="B16" s="6">
        <v>490</v>
      </c>
      <c r="C16" s="6">
        <v>480990</v>
      </c>
      <c r="D16" s="6">
        <v>375</v>
      </c>
      <c r="E16" s="6">
        <v>2679254</v>
      </c>
      <c r="F16" s="6">
        <v>133</v>
      </c>
      <c r="G16" s="6">
        <v>532152</v>
      </c>
      <c r="H16" s="6">
        <v>2</v>
      </c>
      <c r="I16" s="6">
        <v>23000</v>
      </c>
      <c r="J16" s="6">
        <v>0</v>
      </c>
      <c r="K16" s="6">
        <v>0</v>
      </c>
      <c r="L16" s="30" t="s">
        <v>15</v>
      </c>
      <c r="M16" s="31"/>
      <c r="N16" s="6">
        <v>42</v>
      </c>
      <c r="O16" s="6">
        <v>690107</v>
      </c>
      <c r="P16" s="6">
        <v>57</v>
      </c>
      <c r="Q16" s="6">
        <v>334021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</row>
    <row r="17" spans="1:25" x14ac:dyDescent="0.25">
      <c r="A17" s="3" t="s">
        <v>37</v>
      </c>
      <c r="B17" s="6">
        <v>783</v>
      </c>
      <c r="C17" s="6">
        <v>689330</v>
      </c>
      <c r="D17" s="6">
        <v>1145</v>
      </c>
      <c r="E17" s="6">
        <v>8042123</v>
      </c>
      <c r="F17" s="6">
        <v>455</v>
      </c>
      <c r="G17" s="6">
        <v>1755499</v>
      </c>
      <c r="H17" s="6">
        <v>3</v>
      </c>
      <c r="I17" s="6">
        <v>36000</v>
      </c>
      <c r="J17" s="6">
        <v>2</v>
      </c>
      <c r="K17" s="6">
        <v>10000</v>
      </c>
      <c r="L17" s="30" t="s">
        <v>37</v>
      </c>
      <c r="M17" s="31"/>
      <c r="N17" s="6">
        <v>61</v>
      </c>
      <c r="O17" s="6">
        <v>917834</v>
      </c>
      <c r="P17" s="6">
        <v>69</v>
      </c>
      <c r="Q17" s="6">
        <v>409326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</row>
    <row r="18" spans="1:25" x14ac:dyDescent="0.25">
      <c r="A18" s="3" t="s">
        <v>16</v>
      </c>
      <c r="B18" s="6">
        <v>453</v>
      </c>
      <c r="C18" s="6">
        <v>381810</v>
      </c>
      <c r="D18" s="6">
        <v>587</v>
      </c>
      <c r="E18" s="6">
        <v>3897420</v>
      </c>
      <c r="F18" s="6">
        <v>263</v>
      </c>
      <c r="G18" s="6">
        <v>973035</v>
      </c>
      <c r="H18" s="6">
        <v>1</v>
      </c>
      <c r="I18" s="6">
        <v>13000</v>
      </c>
      <c r="J18" s="6">
        <v>1</v>
      </c>
      <c r="K18" s="6">
        <v>5000</v>
      </c>
      <c r="L18" s="30" t="s">
        <v>16</v>
      </c>
      <c r="M18" s="31"/>
      <c r="N18" s="7">
        <v>37</v>
      </c>
      <c r="O18" s="7">
        <v>528212</v>
      </c>
      <c r="P18" s="7">
        <v>47</v>
      </c>
      <c r="Q18" s="7">
        <v>293913</v>
      </c>
      <c r="R18" s="7">
        <v>2</v>
      </c>
      <c r="S18" s="7">
        <v>17000</v>
      </c>
      <c r="T18" s="6">
        <v>0</v>
      </c>
      <c r="U18" s="6">
        <v>0</v>
      </c>
      <c r="V18" s="6">
        <v>0</v>
      </c>
      <c r="W18" s="6">
        <v>0</v>
      </c>
    </row>
    <row r="19" spans="1:25" x14ac:dyDescent="0.25">
      <c r="A19" s="3" t="s">
        <v>17</v>
      </c>
      <c r="B19" s="6">
        <v>292</v>
      </c>
      <c r="C19" s="6">
        <v>256650</v>
      </c>
      <c r="D19" s="6">
        <v>297</v>
      </c>
      <c r="E19" s="6">
        <v>1998342</v>
      </c>
      <c r="F19" s="6">
        <v>142</v>
      </c>
      <c r="G19" s="6">
        <v>439819</v>
      </c>
      <c r="H19" s="6">
        <v>2</v>
      </c>
      <c r="I19" s="6">
        <v>23000</v>
      </c>
      <c r="J19" s="6">
        <v>0</v>
      </c>
      <c r="K19" s="6">
        <v>0</v>
      </c>
      <c r="L19" s="30" t="s">
        <v>17</v>
      </c>
      <c r="M19" s="31"/>
      <c r="N19" s="6">
        <v>19</v>
      </c>
      <c r="O19" s="6">
        <v>251749</v>
      </c>
      <c r="P19" s="6">
        <v>21</v>
      </c>
      <c r="Q19" s="6">
        <v>141020</v>
      </c>
      <c r="R19" s="6">
        <v>0</v>
      </c>
      <c r="S19" s="6">
        <v>0</v>
      </c>
      <c r="T19" s="6">
        <v>0</v>
      </c>
      <c r="U19" s="6">
        <v>0</v>
      </c>
      <c r="V19" s="6">
        <v>2</v>
      </c>
      <c r="W19" s="6">
        <v>50000</v>
      </c>
    </row>
    <row r="20" spans="1:25" x14ac:dyDescent="0.25">
      <c r="A20" s="3" t="s">
        <v>26</v>
      </c>
      <c r="B20" s="6">
        <v>569</v>
      </c>
      <c r="C20" s="6">
        <v>480350</v>
      </c>
      <c r="D20" s="6">
        <v>726</v>
      </c>
      <c r="E20" s="6">
        <v>5027437</v>
      </c>
      <c r="F20" s="6">
        <v>258</v>
      </c>
      <c r="G20" s="6">
        <v>915513</v>
      </c>
      <c r="H20" s="6">
        <v>2</v>
      </c>
      <c r="I20" s="6">
        <v>23000</v>
      </c>
      <c r="J20" s="6">
        <v>3</v>
      </c>
      <c r="K20" s="6">
        <v>15000</v>
      </c>
      <c r="L20" s="30" t="s">
        <v>26</v>
      </c>
      <c r="M20" s="31"/>
      <c r="N20" s="6">
        <v>59</v>
      </c>
      <c r="O20" s="6">
        <v>803576</v>
      </c>
      <c r="P20" s="6">
        <v>64</v>
      </c>
      <c r="Q20" s="6">
        <v>389340</v>
      </c>
      <c r="R20" s="6">
        <v>1</v>
      </c>
      <c r="S20" s="6">
        <v>8000</v>
      </c>
      <c r="T20" s="6">
        <v>0</v>
      </c>
      <c r="U20" s="6">
        <v>0</v>
      </c>
      <c r="V20" s="6">
        <v>0</v>
      </c>
      <c r="W20" s="6">
        <v>0</v>
      </c>
    </row>
    <row r="21" spans="1:25" x14ac:dyDescent="0.25">
      <c r="A21" s="3" t="s">
        <v>18</v>
      </c>
      <c r="B21" s="6">
        <v>470</v>
      </c>
      <c r="C21" s="6">
        <v>417860</v>
      </c>
      <c r="D21" s="6">
        <v>437</v>
      </c>
      <c r="E21" s="6">
        <v>2789592</v>
      </c>
      <c r="F21" s="6">
        <v>225</v>
      </c>
      <c r="G21" s="6">
        <v>836969</v>
      </c>
      <c r="H21" s="6">
        <v>4</v>
      </c>
      <c r="I21" s="6">
        <v>43000</v>
      </c>
      <c r="J21" s="6">
        <v>1</v>
      </c>
      <c r="K21" s="6">
        <v>5000</v>
      </c>
      <c r="L21" s="30" t="s">
        <v>18</v>
      </c>
      <c r="M21" s="31"/>
      <c r="N21" s="6">
        <v>39</v>
      </c>
      <c r="O21" s="6">
        <v>610878</v>
      </c>
      <c r="P21" s="6">
        <v>45</v>
      </c>
      <c r="Q21" s="6">
        <v>257289</v>
      </c>
      <c r="R21" s="6">
        <v>1</v>
      </c>
      <c r="S21" s="6">
        <v>10000</v>
      </c>
      <c r="T21" s="6">
        <v>0</v>
      </c>
      <c r="U21" s="6">
        <v>0</v>
      </c>
      <c r="V21" s="6">
        <v>0</v>
      </c>
      <c r="W21" s="6">
        <v>0</v>
      </c>
    </row>
    <row r="22" spans="1:25" s="8" customFormat="1" x14ac:dyDescent="0.25">
      <c r="A22" s="1" t="s">
        <v>19</v>
      </c>
      <c r="B22" s="9">
        <f t="shared" ref="B22:K22" si="0">SUM(B3:B21)</f>
        <v>29058</v>
      </c>
      <c r="C22" s="9">
        <f t="shared" si="0"/>
        <v>25180785.710000001</v>
      </c>
      <c r="D22" s="9">
        <f t="shared" si="0"/>
        <v>20947</v>
      </c>
      <c r="E22" s="9">
        <f t="shared" si="0"/>
        <v>146022835.69</v>
      </c>
      <c r="F22" s="9">
        <f t="shared" si="0"/>
        <v>19106</v>
      </c>
      <c r="G22" s="9">
        <f t="shared" si="0"/>
        <v>81595469.25999999</v>
      </c>
      <c r="H22" s="9">
        <f t="shared" si="0"/>
        <v>156</v>
      </c>
      <c r="I22" s="9">
        <f t="shared" si="0"/>
        <v>1755700</v>
      </c>
      <c r="J22" s="9">
        <f t="shared" si="0"/>
        <v>25</v>
      </c>
      <c r="K22" s="9">
        <f t="shared" si="0"/>
        <v>125000</v>
      </c>
      <c r="L22" s="28" t="s">
        <v>19</v>
      </c>
      <c r="M22" s="29"/>
      <c r="N22" s="9">
        <f t="shared" ref="N22:W22" si="1">SUM(N3:N21)</f>
        <v>1826</v>
      </c>
      <c r="O22" s="9">
        <f t="shared" si="1"/>
        <v>23298541</v>
      </c>
      <c r="P22" s="9">
        <f t="shared" si="1"/>
        <v>1780</v>
      </c>
      <c r="Q22" s="9">
        <f t="shared" si="1"/>
        <v>10789286.85</v>
      </c>
      <c r="R22" s="9">
        <f t="shared" si="1"/>
        <v>14</v>
      </c>
      <c r="S22" s="9">
        <f t="shared" si="1"/>
        <v>141000</v>
      </c>
      <c r="T22" s="9">
        <f t="shared" si="1"/>
        <v>0</v>
      </c>
      <c r="U22" s="9">
        <f t="shared" si="1"/>
        <v>0</v>
      </c>
      <c r="V22" s="9">
        <f t="shared" si="1"/>
        <v>13</v>
      </c>
      <c r="W22" s="9">
        <f t="shared" si="1"/>
        <v>325000</v>
      </c>
    </row>
    <row r="24" spans="1:25" x14ac:dyDescent="0.25">
      <c r="A24" s="13">
        <f>B22+D22+F22+H22+J22+N22+P22+R22+T22+V22+B51+D51+F51+H51+J51+L51+N51+P51+T51+V51+X51</f>
        <v>144679</v>
      </c>
    </row>
    <row r="25" spans="1:25" x14ac:dyDescent="0.25">
      <c r="A25" s="13">
        <f>C22+E22+G22+I22+K22+O22+Q22+S22+U22+W22+C51+E51+G51+I51+K51+M51+O51+Q51+U51+W51+Y51</f>
        <v>573574389.63</v>
      </c>
    </row>
    <row r="30" spans="1:25" ht="30" customHeight="1" x14ac:dyDescent="0.25">
      <c r="A30" s="5" t="s">
        <v>56</v>
      </c>
      <c r="B30" s="35" t="s">
        <v>39</v>
      </c>
      <c r="C30" s="35"/>
      <c r="D30" s="35" t="s">
        <v>40</v>
      </c>
      <c r="E30" s="35"/>
      <c r="F30" s="27" t="s">
        <v>41</v>
      </c>
      <c r="G30" s="27"/>
      <c r="H30" s="38" t="s">
        <v>42</v>
      </c>
      <c r="I30" s="39"/>
      <c r="J30" s="27" t="s">
        <v>43</v>
      </c>
      <c r="K30" s="27"/>
      <c r="L30" s="27" t="s">
        <v>44</v>
      </c>
      <c r="M30" s="27"/>
      <c r="N30" s="27" t="s">
        <v>45</v>
      </c>
      <c r="O30" s="27"/>
      <c r="P30" s="27" t="s">
        <v>46</v>
      </c>
      <c r="Q30" s="27"/>
      <c r="R30" s="36" t="s">
        <v>56</v>
      </c>
      <c r="S30" s="37"/>
      <c r="T30" s="35" t="s">
        <v>47</v>
      </c>
      <c r="U30" s="35"/>
      <c r="V30" s="27" t="s">
        <v>32</v>
      </c>
      <c r="W30" s="27"/>
      <c r="X30" s="27" t="s">
        <v>33</v>
      </c>
      <c r="Y30" s="32"/>
    </row>
    <row r="31" spans="1:25" x14ac:dyDescent="0.25">
      <c r="A31" s="2" t="s">
        <v>1</v>
      </c>
      <c r="B31" s="2" t="s">
        <v>34</v>
      </c>
      <c r="C31" s="2" t="s">
        <v>2</v>
      </c>
      <c r="D31" s="2" t="s">
        <v>34</v>
      </c>
      <c r="E31" s="2" t="s">
        <v>2</v>
      </c>
      <c r="F31" s="2" t="s">
        <v>34</v>
      </c>
      <c r="G31" s="2" t="s">
        <v>2</v>
      </c>
      <c r="H31" s="2" t="s">
        <v>34</v>
      </c>
      <c r="I31" s="2" t="s">
        <v>2</v>
      </c>
      <c r="J31" s="2" t="s">
        <v>34</v>
      </c>
      <c r="K31" s="2" t="s">
        <v>2</v>
      </c>
      <c r="L31" s="2" t="s">
        <v>34</v>
      </c>
      <c r="M31" s="2" t="s">
        <v>2</v>
      </c>
      <c r="N31" s="2" t="s">
        <v>34</v>
      </c>
      <c r="O31" s="2" t="s">
        <v>2</v>
      </c>
      <c r="P31" s="2" t="s">
        <v>34</v>
      </c>
      <c r="Q31" s="2" t="s">
        <v>2</v>
      </c>
      <c r="R31" s="33" t="s">
        <v>1</v>
      </c>
      <c r="S31" s="34"/>
      <c r="T31" s="2" t="s">
        <v>34</v>
      </c>
      <c r="U31" s="2" t="s">
        <v>2</v>
      </c>
      <c r="V31" s="2" t="s">
        <v>34</v>
      </c>
      <c r="W31" s="2" t="s">
        <v>2</v>
      </c>
      <c r="X31" s="2" t="s">
        <v>34</v>
      </c>
      <c r="Y31" s="2" t="s">
        <v>2</v>
      </c>
    </row>
    <row r="32" spans="1:25" x14ac:dyDescent="0.25">
      <c r="A32" s="3" t="s">
        <v>35</v>
      </c>
      <c r="B32" s="7">
        <v>3069</v>
      </c>
      <c r="C32" s="7">
        <v>7699903.0700000003</v>
      </c>
      <c r="D32" s="7">
        <v>786</v>
      </c>
      <c r="E32" s="7">
        <v>3144159</v>
      </c>
      <c r="F32" s="7">
        <v>5</v>
      </c>
      <c r="G32" s="7">
        <v>30687</v>
      </c>
      <c r="H32" s="7">
        <v>14</v>
      </c>
      <c r="I32" s="7">
        <v>50657</v>
      </c>
      <c r="J32" s="7">
        <v>9</v>
      </c>
      <c r="K32" s="7">
        <v>9000</v>
      </c>
      <c r="L32" s="7">
        <v>3</v>
      </c>
      <c r="M32" s="7">
        <v>6140</v>
      </c>
      <c r="N32" s="7">
        <v>9</v>
      </c>
      <c r="O32" s="7">
        <v>10292.299999999999</v>
      </c>
      <c r="P32" s="7">
        <v>1</v>
      </c>
      <c r="Q32" s="7">
        <v>900</v>
      </c>
      <c r="R32" s="30" t="s">
        <v>35</v>
      </c>
      <c r="S32" s="31"/>
      <c r="T32" s="7">
        <v>3302</v>
      </c>
      <c r="U32" s="7">
        <v>22223816</v>
      </c>
      <c r="V32" s="7">
        <v>2052</v>
      </c>
      <c r="W32" s="7">
        <v>1205600</v>
      </c>
      <c r="X32" s="7">
        <v>5</v>
      </c>
      <c r="Y32" s="7">
        <v>437428.75</v>
      </c>
    </row>
    <row r="33" spans="1:25" x14ac:dyDescent="0.25">
      <c r="A33" s="3" t="s">
        <v>36</v>
      </c>
      <c r="B33" s="7">
        <v>1211</v>
      </c>
      <c r="C33" s="7">
        <v>2864161</v>
      </c>
      <c r="D33" s="7">
        <v>306</v>
      </c>
      <c r="E33" s="7">
        <v>832254</v>
      </c>
      <c r="F33" s="7">
        <v>2</v>
      </c>
      <c r="G33" s="7">
        <v>5000</v>
      </c>
      <c r="H33" s="7">
        <v>2</v>
      </c>
      <c r="I33" s="7">
        <v>8026</v>
      </c>
      <c r="J33" s="7">
        <v>0</v>
      </c>
      <c r="K33" s="7">
        <v>0</v>
      </c>
      <c r="L33" s="7">
        <v>0</v>
      </c>
      <c r="M33" s="7">
        <v>0</v>
      </c>
      <c r="N33" s="7">
        <v>12</v>
      </c>
      <c r="O33" s="7">
        <v>9500</v>
      </c>
      <c r="P33" s="7">
        <v>0</v>
      </c>
      <c r="Q33" s="7">
        <v>0</v>
      </c>
      <c r="R33" s="30" t="s">
        <v>36</v>
      </c>
      <c r="S33" s="31"/>
      <c r="T33" s="7">
        <v>3589</v>
      </c>
      <c r="U33" s="7">
        <v>27716880</v>
      </c>
      <c r="V33" s="7">
        <v>3198</v>
      </c>
      <c r="W33" s="7">
        <v>1838100</v>
      </c>
      <c r="X33" s="7">
        <v>1</v>
      </c>
      <c r="Y33" s="7">
        <v>5990</v>
      </c>
    </row>
    <row r="34" spans="1:25" x14ac:dyDescent="0.25">
      <c r="A34" s="3" t="s">
        <v>5</v>
      </c>
      <c r="B34" s="7">
        <v>914</v>
      </c>
      <c r="C34" s="7">
        <v>2127560</v>
      </c>
      <c r="D34" s="7">
        <v>322</v>
      </c>
      <c r="E34" s="7">
        <v>1183944</v>
      </c>
      <c r="F34" s="7">
        <v>0</v>
      </c>
      <c r="G34" s="7">
        <v>0</v>
      </c>
      <c r="H34" s="7">
        <v>5</v>
      </c>
      <c r="I34" s="7">
        <v>31005</v>
      </c>
      <c r="J34" s="7">
        <v>0</v>
      </c>
      <c r="K34" s="7">
        <v>0</v>
      </c>
      <c r="L34" s="7">
        <v>2</v>
      </c>
      <c r="M34" s="7">
        <v>2200</v>
      </c>
      <c r="N34" s="7">
        <v>8</v>
      </c>
      <c r="O34" s="7">
        <v>16720</v>
      </c>
      <c r="P34" s="7">
        <v>0</v>
      </c>
      <c r="Q34" s="7">
        <v>0</v>
      </c>
      <c r="R34" s="30" t="s">
        <v>5</v>
      </c>
      <c r="S34" s="31"/>
      <c r="T34" s="7">
        <v>1841</v>
      </c>
      <c r="U34" s="7">
        <v>13206320</v>
      </c>
      <c r="V34" s="7">
        <v>1225</v>
      </c>
      <c r="W34" s="7">
        <v>698500</v>
      </c>
      <c r="X34" s="7">
        <v>4</v>
      </c>
      <c r="Y34" s="7">
        <v>523993</v>
      </c>
    </row>
    <row r="35" spans="1:25" x14ac:dyDescent="0.25">
      <c r="A35" s="3" t="s">
        <v>6</v>
      </c>
      <c r="B35" s="7">
        <v>364</v>
      </c>
      <c r="C35" s="7">
        <v>879363</v>
      </c>
      <c r="D35" s="7">
        <v>103</v>
      </c>
      <c r="E35" s="7">
        <v>358165</v>
      </c>
      <c r="F35" s="7">
        <v>0</v>
      </c>
      <c r="G35" s="7">
        <v>0</v>
      </c>
      <c r="H35" s="7">
        <v>2</v>
      </c>
      <c r="I35" s="7">
        <v>3107</v>
      </c>
      <c r="J35" s="7">
        <v>1</v>
      </c>
      <c r="K35" s="7">
        <v>1000</v>
      </c>
      <c r="L35" s="7">
        <v>0</v>
      </c>
      <c r="M35" s="7">
        <v>0</v>
      </c>
      <c r="N35" s="7">
        <v>22</v>
      </c>
      <c r="O35" s="7">
        <v>22065</v>
      </c>
      <c r="P35" s="7">
        <v>0</v>
      </c>
      <c r="Q35" s="7">
        <v>0</v>
      </c>
      <c r="R35" s="30" t="s">
        <v>6</v>
      </c>
      <c r="S35" s="31"/>
      <c r="T35" s="7">
        <v>618</v>
      </c>
      <c r="U35" s="7">
        <v>4236380</v>
      </c>
      <c r="V35" s="7">
        <v>456</v>
      </c>
      <c r="W35" s="7">
        <v>260700</v>
      </c>
      <c r="X35" s="7">
        <v>0</v>
      </c>
      <c r="Y35" s="7">
        <v>0</v>
      </c>
    </row>
    <row r="36" spans="1:25" x14ac:dyDescent="0.25">
      <c r="A36" s="3" t="s">
        <v>7</v>
      </c>
      <c r="B36" s="7">
        <v>1870</v>
      </c>
      <c r="C36" s="7">
        <v>4485404</v>
      </c>
      <c r="D36" s="7">
        <v>366</v>
      </c>
      <c r="E36" s="7">
        <v>998432</v>
      </c>
      <c r="F36" s="7">
        <v>4</v>
      </c>
      <c r="G36" s="7">
        <v>8065</v>
      </c>
      <c r="H36" s="7">
        <v>6</v>
      </c>
      <c r="I36" s="7">
        <v>9610</v>
      </c>
      <c r="J36" s="7">
        <v>14</v>
      </c>
      <c r="K36" s="7">
        <v>6600</v>
      </c>
      <c r="L36" s="7">
        <v>0</v>
      </c>
      <c r="M36" s="7">
        <v>0</v>
      </c>
      <c r="N36" s="7">
        <v>4</v>
      </c>
      <c r="O36" s="7">
        <v>11690</v>
      </c>
      <c r="P36" s="7">
        <v>0</v>
      </c>
      <c r="Q36" s="7">
        <v>0</v>
      </c>
      <c r="R36" s="30" t="s">
        <v>7</v>
      </c>
      <c r="S36" s="31"/>
      <c r="T36" s="7">
        <v>4971</v>
      </c>
      <c r="U36" s="7">
        <v>36217900</v>
      </c>
      <c r="V36" s="7">
        <v>4370</v>
      </c>
      <c r="W36" s="7">
        <v>2634050</v>
      </c>
      <c r="X36" s="7">
        <v>9</v>
      </c>
      <c r="Y36" s="7">
        <v>1433603</v>
      </c>
    </row>
    <row r="37" spans="1:25" x14ac:dyDescent="0.25">
      <c r="A37" s="3" t="s">
        <v>8</v>
      </c>
      <c r="B37" s="7">
        <v>2713</v>
      </c>
      <c r="C37" s="7">
        <v>6365066</v>
      </c>
      <c r="D37" s="7">
        <v>429</v>
      </c>
      <c r="E37" s="7">
        <v>1289191</v>
      </c>
      <c r="F37" s="7">
        <v>2</v>
      </c>
      <c r="G37" s="7">
        <v>3000</v>
      </c>
      <c r="H37" s="7">
        <v>6</v>
      </c>
      <c r="I37" s="7">
        <v>7778</v>
      </c>
      <c r="J37" s="7">
        <v>4</v>
      </c>
      <c r="K37" s="7">
        <v>4000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30" t="s">
        <v>8</v>
      </c>
      <c r="S37" s="31"/>
      <c r="T37" s="7">
        <v>2424</v>
      </c>
      <c r="U37" s="7">
        <v>15746980</v>
      </c>
      <c r="V37" s="7">
        <v>1415</v>
      </c>
      <c r="W37" s="7">
        <v>830500</v>
      </c>
      <c r="X37" s="7">
        <v>2</v>
      </c>
      <c r="Y37" s="7">
        <v>308756</v>
      </c>
    </row>
    <row r="38" spans="1:25" x14ac:dyDescent="0.25">
      <c r="A38" s="3" t="s">
        <v>9</v>
      </c>
      <c r="B38" s="7">
        <v>1004</v>
      </c>
      <c r="C38" s="7">
        <v>2094049</v>
      </c>
      <c r="D38" s="7">
        <v>245</v>
      </c>
      <c r="E38" s="7">
        <v>545453</v>
      </c>
      <c r="F38" s="7">
        <v>0</v>
      </c>
      <c r="G38" s="7">
        <v>0</v>
      </c>
      <c r="H38" s="7">
        <v>0</v>
      </c>
      <c r="I38" s="7">
        <v>0</v>
      </c>
      <c r="J38" s="7">
        <v>6</v>
      </c>
      <c r="K38" s="7">
        <v>3000</v>
      </c>
      <c r="L38" s="7">
        <v>0</v>
      </c>
      <c r="M38" s="7">
        <v>0</v>
      </c>
      <c r="N38" s="7">
        <v>1</v>
      </c>
      <c r="O38" s="7">
        <v>1806</v>
      </c>
      <c r="P38" s="7">
        <v>0</v>
      </c>
      <c r="Q38" s="7">
        <v>0</v>
      </c>
      <c r="R38" s="30" t="s">
        <v>9</v>
      </c>
      <c r="S38" s="31"/>
      <c r="T38" s="7">
        <v>1348</v>
      </c>
      <c r="U38" s="7">
        <v>9111280</v>
      </c>
      <c r="V38" s="7">
        <v>633</v>
      </c>
      <c r="W38" s="7">
        <v>388850</v>
      </c>
      <c r="X38" s="7">
        <v>3</v>
      </c>
      <c r="Y38" s="7">
        <v>223198</v>
      </c>
    </row>
    <row r="39" spans="1:25" x14ac:dyDescent="0.25">
      <c r="A39" s="3" t="s">
        <v>10</v>
      </c>
      <c r="B39" s="7">
        <v>1381</v>
      </c>
      <c r="C39" s="7">
        <v>3332764</v>
      </c>
      <c r="D39" s="7">
        <v>292</v>
      </c>
      <c r="E39" s="7">
        <v>1005821</v>
      </c>
      <c r="F39" s="7">
        <v>1</v>
      </c>
      <c r="G39" s="7">
        <v>2000</v>
      </c>
      <c r="H39" s="7">
        <v>0</v>
      </c>
      <c r="I39" s="7">
        <v>0</v>
      </c>
      <c r="J39" s="7">
        <v>4</v>
      </c>
      <c r="K39" s="7">
        <v>2000</v>
      </c>
      <c r="L39" s="7">
        <v>0</v>
      </c>
      <c r="M39" s="7">
        <v>0</v>
      </c>
      <c r="N39" s="7">
        <v>29</v>
      </c>
      <c r="O39" s="7">
        <v>27000</v>
      </c>
      <c r="P39" s="7">
        <v>0</v>
      </c>
      <c r="Q39" s="7">
        <v>0</v>
      </c>
      <c r="R39" s="30" t="s">
        <v>10</v>
      </c>
      <c r="S39" s="31"/>
      <c r="T39" s="7">
        <v>2404</v>
      </c>
      <c r="U39" s="7">
        <v>16583800</v>
      </c>
      <c r="V39" s="7">
        <v>1598</v>
      </c>
      <c r="W39" s="7">
        <v>944350</v>
      </c>
      <c r="X39" s="7">
        <v>8</v>
      </c>
      <c r="Y39" s="7">
        <v>1388737</v>
      </c>
    </row>
    <row r="40" spans="1:25" x14ac:dyDescent="0.25">
      <c r="A40" s="3" t="s">
        <v>11</v>
      </c>
      <c r="B40" s="7">
        <v>371</v>
      </c>
      <c r="C40" s="7">
        <v>910917</v>
      </c>
      <c r="D40" s="7">
        <v>102</v>
      </c>
      <c r="E40" s="7">
        <v>209004</v>
      </c>
      <c r="F40" s="7">
        <v>1</v>
      </c>
      <c r="G40" s="7">
        <v>3500</v>
      </c>
      <c r="H40" s="7">
        <v>6</v>
      </c>
      <c r="I40" s="7">
        <v>5966</v>
      </c>
      <c r="J40" s="7">
        <v>0</v>
      </c>
      <c r="K40" s="7">
        <v>0</v>
      </c>
      <c r="L40" s="7">
        <v>0</v>
      </c>
      <c r="M40" s="7">
        <v>0</v>
      </c>
      <c r="N40" s="7">
        <v>12</v>
      </c>
      <c r="O40" s="7">
        <v>7000</v>
      </c>
      <c r="P40" s="7">
        <v>0</v>
      </c>
      <c r="Q40" s="7">
        <v>0</v>
      </c>
      <c r="R40" s="30" t="s">
        <v>11</v>
      </c>
      <c r="S40" s="31"/>
      <c r="T40" s="7"/>
      <c r="U40" s="7"/>
      <c r="V40" s="7"/>
      <c r="W40" s="7"/>
      <c r="X40" s="7"/>
      <c r="Y40" s="7"/>
    </row>
    <row r="41" spans="1:25" x14ac:dyDescent="0.25">
      <c r="A41" s="3" t="s">
        <v>12</v>
      </c>
      <c r="B41" s="7">
        <v>748</v>
      </c>
      <c r="C41" s="7">
        <v>1709637</v>
      </c>
      <c r="D41" s="7">
        <v>186</v>
      </c>
      <c r="E41" s="7">
        <v>511942</v>
      </c>
      <c r="F41" s="7">
        <v>1</v>
      </c>
      <c r="G41" s="7">
        <v>3000</v>
      </c>
      <c r="H41" s="7">
        <v>2</v>
      </c>
      <c r="I41" s="7">
        <v>13378</v>
      </c>
      <c r="J41" s="7">
        <v>2</v>
      </c>
      <c r="K41" s="7">
        <v>2000</v>
      </c>
      <c r="L41" s="7">
        <v>0</v>
      </c>
      <c r="M41" s="7">
        <v>0</v>
      </c>
      <c r="N41" s="7">
        <v>5</v>
      </c>
      <c r="O41" s="7">
        <v>5000</v>
      </c>
      <c r="P41" s="7">
        <v>0</v>
      </c>
      <c r="Q41" s="7">
        <v>0</v>
      </c>
      <c r="R41" s="30" t="s">
        <v>12</v>
      </c>
      <c r="S41" s="31"/>
      <c r="T41" s="7">
        <v>1598</v>
      </c>
      <c r="U41" s="7">
        <v>10982700</v>
      </c>
      <c r="V41" s="7">
        <v>762</v>
      </c>
      <c r="W41" s="7">
        <v>457050</v>
      </c>
      <c r="X41" s="7">
        <v>5</v>
      </c>
      <c r="Y41" s="7">
        <v>791983</v>
      </c>
    </row>
    <row r="42" spans="1:25" x14ac:dyDescent="0.25">
      <c r="A42" s="3" t="s">
        <v>25</v>
      </c>
      <c r="B42" s="7">
        <v>274</v>
      </c>
      <c r="C42" s="7">
        <v>604157</v>
      </c>
      <c r="D42" s="7">
        <v>71</v>
      </c>
      <c r="E42" s="7">
        <v>258695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1</v>
      </c>
      <c r="O42" s="7">
        <v>1000</v>
      </c>
      <c r="P42" s="7">
        <v>0</v>
      </c>
      <c r="Q42" s="7">
        <v>0</v>
      </c>
      <c r="R42" s="30" t="s">
        <v>25</v>
      </c>
      <c r="S42" s="31"/>
      <c r="T42" s="14"/>
      <c r="U42" s="14"/>
      <c r="V42" s="14"/>
      <c r="W42" s="14"/>
      <c r="X42" s="14"/>
      <c r="Y42" s="14"/>
    </row>
    <row r="43" spans="1:25" x14ac:dyDescent="0.25">
      <c r="A43" s="3" t="s">
        <v>13</v>
      </c>
      <c r="B43" s="7">
        <v>743</v>
      </c>
      <c r="C43" s="7">
        <v>1687082</v>
      </c>
      <c r="D43" s="7">
        <v>267</v>
      </c>
      <c r="E43" s="7">
        <v>880658</v>
      </c>
      <c r="F43" s="7">
        <v>1</v>
      </c>
      <c r="G43" s="7">
        <v>3500</v>
      </c>
      <c r="H43" s="7">
        <v>10</v>
      </c>
      <c r="I43" s="7">
        <v>19776</v>
      </c>
      <c r="J43" s="7">
        <v>1</v>
      </c>
      <c r="K43" s="7">
        <v>1000</v>
      </c>
      <c r="L43" s="7">
        <v>0</v>
      </c>
      <c r="M43" s="7">
        <v>0</v>
      </c>
      <c r="N43" s="7">
        <v>18</v>
      </c>
      <c r="O43" s="7">
        <v>31500</v>
      </c>
      <c r="P43" s="7">
        <v>0</v>
      </c>
      <c r="Q43" s="7">
        <v>0</v>
      </c>
      <c r="R43" s="30" t="s">
        <v>13</v>
      </c>
      <c r="S43" s="31"/>
      <c r="T43" s="7">
        <v>1784</v>
      </c>
      <c r="U43" s="7">
        <v>12568320</v>
      </c>
      <c r="V43" s="7">
        <v>799</v>
      </c>
      <c r="W43" s="7">
        <v>462000</v>
      </c>
      <c r="X43" s="7">
        <v>5</v>
      </c>
      <c r="Y43" s="7">
        <v>884750</v>
      </c>
    </row>
    <row r="44" spans="1:25" x14ac:dyDescent="0.25">
      <c r="A44" s="3" t="s">
        <v>14</v>
      </c>
      <c r="B44" s="7">
        <v>580</v>
      </c>
      <c r="C44" s="7">
        <v>1527246</v>
      </c>
      <c r="D44" s="7">
        <v>178</v>
      </c>
      <c r="E44" s="7">
        <v>598585</v>
      </c>
      <c r="F44" s="7">
        <v>2</v>
      </c>
      <c r="G44" s="7">
        <v>6500</v>
      </c>
      <c r="H44" s="7">
        <v>7</v>
      </c>
      <c r="I44" s="7">
        <v>12556</v>
      </c>
      <c r="J44" s="7">
        <v>0</v>
      </c>
      <c r="K44" s="7">
        <v>0</v>
      </c>
      <c r="L44" s="7">
        <v>1</v>
      </c>
      <c r="M44" s="7">
        <v>2140</v>
      </c>
      <c r="N44" s="7">
        <v>9</v>
      </c>
      <c r="O44" s="7">
        <v>9900</v>
      </c>
      <c r="P44" s="7">
        <v>0</v>
      </c>
      <c r="Q44" s="7">
        <v>0</v>
      </c>
      <c r="R44" s="30" t="s">
        <v>14</v>
      </c>
      <c r="S44" s="31"/>
      <c r="T44" s="7">
        <v>1202</v>
      </c>
      <c r="U44" s="7">
        <v>8571280</v>
      </c>
      <c r="V44" s="7">
        <v>537</v>
      </c>
      <c r="W44" s="7">
        <v>314600</v>
      </c>
      <c r="X44" s="7">
        <v>0</v>
      </c>
      <c r="Y44" s="7">
        <v>0</v>
      </c>
    </row>
    <row r="45" spans="1:25" x14ac:dyDescent="0.25">
      <c r="A45" s="3" t="s">
        <v>15</v>
      </c>
      <c r="B45" s="7">
        <v>255</v>
      </c>
      <c r="C45" s="7">
        <v>601722</v>
      </c>
      <c r="D45" s="7">
        <v>53</v>
      </c>
      <c r="E45" s="7">
        <v>183474</v>
      </c>
      <c r="F45" s="7">
        <v>1</v>
      </c>
      <c r="G45" s="7">
        <v>4000</v>
      </c>
      <c r="H45" s="7">
        <v>1</v>
      </c>
      <c r="I45" s="7">
        <v>1000</v>
      </c>
      <c r="J45" s="7">
        <v>0</v>
      </c>
      <c r="K45" s="7">
        <v>0</v>
      </c>
      <c r="L45" s="7">
        <v>0</v>
      </c>
      <c r="M45" s="7">
        <v>0</v>
      </c>
      <c r="N45" s="7">
        <v>6</v>
      </c>
      <c r="O45" s="7">
        <v>6050</v>
      </c>
      <c r="P45" s="7">
        <v>0</v>
      </c>
      <c r="Q45" s="7">
        <v>0</v>
      </c>
      <c r="R45" s="30" t="s">
        <v>15</v>
      </c>
      <c r="S45" s="31"/>
      <c r="T45" s="7">
        <v>723</v>
      </c>
      <c r="U45" s="7">
        <v>4844540</v>
      </c>
      <c r="V45" s="7">
        <v>352</v>
      </c>
      <c r="W45" s="7">
        <v>202400</v>
      </c>
      <c r="X45" s="7">
        <v>1</v>
      </c>
      <c r="Y45" s="7">
        <v>200000</v>
      </c>
    </row>
    <row r="46" spans="1:25" x14ac:dyDescent="0.25">
      <c r="A46" s="3" t="s">
        <v>37</v>
      </c>
      <c r="B46" s="7">
        <v>344</v>
      </c>
      <c r="C46" s="7">
        <v>827040</v>
      </c>
      <c r="D46" s="7">
        <v>167</v>
      </c>
      <c r="E46" s="7">
        <v>677333</v>
      </c>
      <c r="F46" s="7">
        <v>0</v>
      </c>
      <c r="G46" s="7">
        <v>0</v>
      </c>
      <c r="H46" s="7">
        <v>5</v>
      </c>
      <c r="I46" s="7">
        <v>23479</v>
      </c>
      <c r="J46" s="7">
        <v>0</v>
      </c>
      <c r="K46" s="7">
        <v>0</v>
      </c>
      <c r="L46" s="7">
        <v>0</v>
      </c>
      <c r="M46" s="7">
        <v>0</v>
      </c>
      <c r="N46" s="7">
        <v>5</v>
      </c>
      <c r="O46" s="7">
        <v>7500</v>
      </c>
      <c r="P46" s="7">
        <v>0</v>
      </c>
      <c r="Q46" s="7">
        <v>0</v>
      </c>
      <c r="R46" s="30" t="s">
        <v>37</v>
      </c>
      <c r="S46" s="31"/>
      <c r="T46" s="7">
        <v>2323</v>
      </c>
      <c r="U46" s="7">
        <v>16536500</v>
      </c>
      <c r="V46" s="7">
        <v>1792</v>
      </c>
      <c r="W46" s="7">
        <v>1048850</v>
      </c>
      <c r="X46" s="7">
        <v>3</v>
      </c>
      <c r="Y46" s="7">
        <v>408370</v>
      </c>
    </row>
    <row r="47" spans="1:25" x14ac:dyDescent="0.25">
      <c r="A47" s="3" t="s">
        <v>16</v>
      </c>
      <c r="B47" s="7">
        <v>190</v>
      </c>
      <c r="C47" s="7">
        <v>442767</v>
      </c>
      <c r="D47" s="7">
        <v>48</v>
      </c>
      <c r="E47" s="7">
        <v>186338</v>
      </c>
      <c r="F47" s="7">
        <v>0</v>
      </c>
      <c r="G47" s="7">
        <v>0</v>
      </c>
      <c r="H47" s="7">
        <v>8</v>
      </c>
      <c r="I47" s="7">
        <v>7300</v>
      </c>
      <c r="J47" s="7">
        <v>0</v>
      </c>
      <c r="K47" s="7">
        <v>0</v>
      </c>
      <c r="L47" s="7">
        <v>0</v>
      </c>
      <c r="M47" s="7">
        <v>0</v>
      </c>
      <c r="N47" s="7">
        <v>5</v>
      </c>
      <c r="O47" s="7">
        <v>5500</v>
      </c>
      <c r="P47" s="7">
        <v>0</v>
      </c>
      <c r="Q47" s="7">
        <v>0</v>
      </c>
      <c r="R47" s="30" t="s">
        <v>16</v>
      </c>
      <c r="S47" s="31"/>
      <c r="T47" s="7">
        <v>1004</v>
      </c>
      <c r="U47" s="7">
        <v>6932460</v>
      </c>
      <c r="V47" s="7">
        <v>875</v>
      </c>
      <c r="W47" s="7">
        <v>499400</v>
      </c>
      <c r="X47" s="7">
        <v>6</v>
      </c>
      <c r="Y47" s="7">
        <v>628677</v>
      </c>
    </row>
    <row r="48" spans="1:25" x14ac:dyDescent="0.25">
      <c r="A48" s="3" t="s">
        <v>17</v>
      </c>
      <c r="B48" s="7">
        <v>45</v>
      </c>
      <c r="C48" s="7">
        <v>92637</v>
      </c>
      <c r="D48" s="7">
        <v>5</v>
      </c>
      <c r="E48" s="7">
        <v>15010</v>
      </c>
      <c r="F48" s="7">
        <v>1</v>
      </c>
      <c r="G48" s="7">
        <v>9190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30" t="s">
        <v>17</v>
      </c>
      <c r="S48" s="31"/>
      <c r="T48" s="14"/>
      <c r="U48" s="14"/>
      <c r="V48" s="14"/>
      <c r="W48" s="14"/>
      <c r="X48" s="14"/>
      <c r="Y48" s="14"/>
    </row>
    <row r="49" spans="1:25" x14ac:dyDescent="0.25">
      <c r="A49" s="3" t="s">
        <v>26</v>
      </c>
      <c r="B49" s="7">
        <v>231</v>
      </c>
      <c r="C49" s="7">
        <v>619014</v>
      </c>
      <c r="D49" s="7">
        <v>90</v>
      </c>
      <c r="E49" s="7">
        <v>433882</v>
      </c>
      <c r="F49" s="7">
        <v>0</v>
      </c>
      <c r="G49" s="7">
        <v>0</v>
      </c>
      <c r="H49" s="7">
        <v>0</v>
      </c>
      <c r="I49" s="7">
        <v>0</v>
      </c>
      <c r="J49" s="7">
        <v>2</v>
      </c>
      <c r="K49" s="7">
        <v>1300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30" t="s">
        <v>26</v>
      </c>
      <c r="S49" s="31"/>
      <c r="T49" s="7">
        <v>900</v>
      </c>
      <c r="U49" s="7">
        <v>5862480</v>
      </c>
      <c r="V49" s="7">
        <v>660</v>
      </c>
      <c r="W49" s="7">
        <v>412500</v>
      </c>
      <c r="X49" s="7">
        <v>0</v>
      </c>
      <c r="Y49" s="7">
        <v>0</v>
      </c>
    </row>
    <row r="50" spans="1:25" x14ac:dyDescent="0.25">
      <c r="A50" s="3" t="s">
        <v>38</v>
      </c>
      <c r="B50" s="7">
        <v>234</v>
      </c>
      <c r="C50" s="7">
        <v>575706</v>
      </c>
      <c r="D50" s="7">
        <v>92</v>
      </c>
      <c r="E50" s="7">
        <v>304458</v>
      </c>
      <c r="F50" s="7">
        <v>4</v>
      </c>
      <c r="G50" s="7">
        <v>15323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3</v>
      </c>
      <c r="O50" s="7">
        <v>2000</v>
      </c>
      <c r="P50" s="7">
        <v>0</v>
      </c>
      <c r="Q50" s="7">
        <v>0</v>
      </c>
      <c r="R50" s="30" t="s">
        <v>38</v>
      </c>
      <c r="S50" s="31"/>
      <c r="T50" s="14"/>
      <c r="U50" s="14"/>
      <c r="V50" s="14"/>
      <c r="W50" s="14"/>
      <c r="X50" s="14"/>
      <c r="Y50" s="14"/>
    </row>
    <row r="51" spans="1:25" s="8" customFormat="1" x14ac:dyDescent="0.25">
      <c r="A51" s="1" t="s">
        <v>19</v>
      </c>
      <c r="B51" s="9">
        <f t="shared" ref="B51:Q51" si="2">SUM(B32:B50)</f>
        <v>16541</v>
      </c>
      <c r="C51" s="9">
        <f t="shared" si="2"/>
        <v>39446195.07</v>
      </c>
      <c r="D51" s="9">
        <f t="shared" si="2"/>
        <v>4108</v>
      </c>
      <c r="E51" s="9">
        <f t="shared" si="2"/>
        <v>13616798</v>
      </c>
      <c r="F51" s="9">
        <f t="shared" si="2"/>
        <v>25</v>
      </c>
      <c r="G51" s="9">
        <f t="shared" si="2"/>
        <v>93765</v>
      </c>
      <c r="H51" s="9">
        <f t="shared" si="2"/>
        <v>74</v>
      </c>
      <c r="I51" s="9">
        <f t="shared" si="2"/>
        <v>193638</v>
      </c>
      <c r="J51" s="9">
        <f t="shared" si="2"/>
        <v>43</v>
      </c>
      <c r="K51" s="9">
        <f t="shared" si="2"/>
        <v>29900</v>
      </c>
      <c r="L51" s="9">
        <f t="shared" si="2"/>
        <v>6</v>
      </c>
      <c r="M51" s="9">
        <f t="shared" si="2"/>
        <v>10480</v>
      </c>
      <c r="N51" s="9">
        <f t="shared" si="2"/>
        <v>149</v>
      </c>
      <c r="O51" s="9">
        <f t="shared" si="2"/>
        <v>174523.3</v>
      </c>
      <c r="P51" s="9">
        <f t="shared" si="2"/>
        <v>1</v>
      </c>
      <c r="Q51" s="9">
        <f t="shared" si="2"/>
        <v>900</v>
      </c>
      <c r="R51" s="28" t="s">
        <v>19</v>
      </c>
      <c r="S51" s="29"/>
      <c r="T51" s="9">
        <f>SUM(T32:T50)</f>
        <v>30031</v>
      </c>
      <c r="U51" s="9">
        <f t="shared" ref="U51:Y51" si="3">SUM(U32:U50)</f>
        <v>211341636</v>
      </c>
      <c r="V51" s="9">
        <f t="shared" si="3"/>
        <v>20724</v>
      </c>
      <c r="W51" s="9">
        <f t="shared" si="3"/>
        <v>12197450</v>
      </c>
      <c r="X51" s="9">
        <f t="shared" si="3"/>
        <v>52</v>
      </c>
      <c r="Y51" s="9">
        <f t="shared" si="3"/>
        <v>7235485.75</v>
      </c>
    </row>
  </sheetData>
  <mergeCells count="65">
    <mergeCell ref="V1:W1"/>
    <mergeCell ref="L2:M2"/>
    <mergeCell ref="B1:C1"/>
    <mergeCell ref="D1:E1"/>
    <mergeCell ref="F1:G1"/>
    <mergeCell ref="H1:I1"/>
    <mergeCell ref="J1:K1"/>
    <mergeCell ref="L1:M1"/>
    <mergeCell ref="L7:M7"/>
    <mergeCell ref="N1:O1"/>
    <mergeCell ref="P1:Q1"/>
    <mergeCell ref="R1:S1"/>
    <mergeCell ref="T1:U1"/>
    <mergeCell ref="L3:M3"/>
    <mergeCell ref="L4:M4"/>
    <mergeCell ref="L5:M5"/>
    <mergeCell ref="L6:M6"/>
    <mergeCell ref="L18:M18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B30:C30"/>
    <mergeCell ref="D30:E30"/>
    <mergeCell ref="F30:G30"/>
    <mergeCell ref="H30:I30"/>
    <mergeCell ref="J30:K30"/>
    <mergeCell ref="L30:M30"/>
    <mergeCell ref="N30:O30"/>
    <mergeCell ref="P30:Q30"/>
    <mergeCell ref="R30:S30"/>
    <mergeCell ref="L19:M19"/>
    <mergeCell ref="L20:M20"/>
    <mergeCell ref="L21:M21"/>
    <mergeCell ref="L22:M22"/>
    <mergeCell ref="R36:S36"/>
    <mergeCell ref="R37:S37"/>
    <mergeCell ref="R38:S38"/>
    <mergeCell ref="R33:S33"/>
    <mergeCell ref="R34:S34"/>
    <mergeCell ref="R35:S35"/>
    <mergeCell ref="X30:Y30"/>
    <mergeCell ref="R31:S31"/>
    <mergeCell ref="T30:U30"/>
    <mergeCell ref="V30:W30"/>
    <mergeCell ref="R32:S32"/>
    <mergeCell ref="R40:S40"/>
    <mergeCell ref="R39:S39"/>
    <mergeCell ref="R51:S51"/>
    <mergeCell ref="R41:S41"/>
    <mergeCell ref="R42:S42"/>
    <mergeCell ref="R43:S43"/>
    <mergeCell ref="R44:S44"/>
    <mergeCell ref="R45:S45"/>
    <mergeCell ref="R46:S46"/>
    <mergeCell ref="R47:S47"/>
    <mergeCell ref="R48:S48"/>
    <mergeCell ref="R49:S49"/>
    <mergeCell ref="R50:S50"/>
  </mergeCells>
  <pageMargins left="0" right="0" top="0.78740157480314965" bottom="0.78740157480314965" header="0.31496062992125984" footer="0.31496062992125984"/>
  <pageSetup paperSize="9" scale="53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1"/>
  <sheetViews>
    <sheetView tabSelected="1"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</cols>
  <sheetData>
    <row r="1" spans="1:23" ht="30" customHeight="1" x14ac:dyDescent="0.25">
      <c r="A1" s="5" t="s">
        <v>57</v>
      </c>
      <c r="B1" s="35" t="s">
        <v>27</v>
      </c>
      <c r="C1" s="35"/>
      <c r="D1" s="35" t="s">
        <v>28</v>
      </c>
      <c r="E1" s="35"/>
      <c r="F1" s="35" t="s">
        <v>29</v>
      </c>
      <c r="G1" s="35"/>
      <c r="H1" s="35" t="s">
        <v>23</v>
      </c>
      <c r="I1" s="35"/>
      <c r="J1" s="35" t="s">
        <v>24</v>
      </c>
      <c r="K1" s="35"/>
      <c r="L1" s="36" t="s">
        <v>57</v>
      </c>
      <c r="M1" s="37"/>
      <c r="N1" s="35" t="s">
        <v>0</v>
      </c>
      <c r="O1" s="35"/>
      <c r="P1" s="27" t="s">
        <v>20</v>
      </c>
      <c r="Q1" s="32"/>
      <c r="R1" s="27" t="s">
        <v>21</v>
      </c>
      <c r="S1" s="32"/>
      <c r="T1" s="27" t="s">
        <v>30</v>
      </c>
      <c r="U1" s="32"/>
      <c r="V1" s="27" t="s">
        <v>22</v>
      </c>
      <c r="W1" s="27"/>
    </row>
    <row r="2" spans="1:23" x14ac:dyDescent="0.25">
      <c r="A2" s="24" t="s">
        <v>1</v>
      </c>
      <c r="B2" s="24" t="s">
        <v>34</v>
      </c>
      <c r="C2" s="24" t="s">
        <v>2</v>
      </c>
      <c r="D2" s="24" t="s">
        <v>34</v>
      </c>
      <c r="E2" s="24" t="s">
        <v>2</v>
      </c>
      <c r="F2" s="24" t="s">
        <v>34</v>
      </c>
      <c r="G2" s="24" t="s">
        <v>2</v>
      </c>
      <c r="H2" s="24" t="s">
        <v>34</v>
      </c>
      <c r="I2" s="24" t="s">
        <v>2</v>
      </c>
      <c r="J2" s="24" t="s">
        <v>34</v>
      </c>
      <c r="K2" s="24" t="s">
        <v>2</v>
      </c>
      <c r="L2" s="33" t="s">
        <v>1</v>
      </c>
      <c r="M2" s="34"/>
      <c r="N2" s="24" t="s">
        <v>34</v>
      </c>
      <c r="O2" s="24" t="s">
        <v>2</v>
      </c>
      <c r="P2" s="24" t="s">
        <v>34</v>
      </c>
      <c r="Q2" s="24" t="s">
        <v>2</v>
      </c>
      <c r="R2" s="24" t="s">
        <v>34</v>
      </c>
      <c r="S2" s="24" t="s">
        <v>2</v>
      </c>
      <c r="T2" s="24" t="s">
        <v>34</v>
      </c>
      <c r="U2" s="24" t="s">
        <v>2</v>
      </c>
      <c r="V2" s="24" t="s">
        <v>34</v>
      </c>
      <c r="W2" s="24" t="s">
        <v>2</v>
      </c>
    </row>
    <row r="3" spans="1:23" x14ac:dyDescent="0.25">
      <c r="A3" s="3" t="s">
        <v>3</v>
      </c>
      <c r="B3" s="6">
        <v>4442</v>
      </c>
      <c r="C3" s="6">
        <v>3520690.36</v>
      </c>
      <c r="D3" s="6">
        <v>3149</v>
      </c>
      <c r="E3" s="6">
        <v>22262577.760000002</v>
      </c>
      <c r="F3" s="6">
        <v>2766</v>
      </c>
      <c r="G3" s="6">
        <v>12273684.039999999</v>
      </c>
      <c r="H3" s="6">
        <v>23</v>
      </c>
      <c r="I3" s="6">
        <v>234100</v>
      </c>
      <c r="J3" s="6">
        <v>1</v>
      </c>
      <c r="K3" s="6">
        <v>1000</v>
      </c>
      <c r="L3" s="30" t="s">
        <v>3</v>
      </c>
      <c r="M3" s="31"/>
      <c r="N3" s="6">
        <v>304</v>
      </c>
      <c r="O3" s="6">
        <v>3623391</v>
      </c>
      <c r="P3" s="6">
        <v>283</v>
      </c>
      <c r="Q3" s="6">
        <v>1832595</v>
      </c>
      <c r="R3" s="6">
        <v>2</v>
      </c>
      <c r="S3" s="6">
        <v>35000</v>
      </c>
      <c r="T3" s="6">
        <v>1</v>
      </c>
      <c r="U3" s="6">
        <v>52500</v>
      </c>
      <c r="V3" s="6">
        <v>2</v>
      </c>
      <c r="W3" s="6">
        <v>50000</v>
      </c>
    </row>
    <row r="4" spans="1:23" x14ac:dyDescent="0.25">
      <c r="A4" s="3" t="s">
        <v>4</v>
      </c>
      <c r="B4" s="6">
        <v>2967</v>
      </c>
      <c r="C4" s="6">
        <v>2388144</v>
      </c>
      <c r="D4" s="6">
        <v>1828</v>
      </c>
      <c r="E4" s="6">
        <v>12495184</v>
      </c>
      <c r="F4" s="6">
        <v>2328</v>
      </c>
      <c r="G4" s="6">
        <v>8928867</v>
      </c>
      <c r="H4" s="6">
        <v>17</v>
      </c>
      <c r="I4" s="6">
        <v>203000</v>
      </c>
      <c r="J4" s="6">
        <v>0</v>
      </c>
      <c r="K4" s="6">
        <v>0</v>
      </c>
      <c r="L4" s="30" t="s">
        <v>4</v>
      </c>
      <c r="M4" s="31"/>
      <c r="N4" s="6">
        <v>161</v>
      </c>
      <c r="O4" s="6">
        <v>2139541</v>
      </c>
      <c r="P4" s="6">
        <v>153</v>
      </c>
      <c r="Q4" s="6">
        <v>954221</v>
      </c>
      <c r="R4" s="6">
        <v>3</v>
      </c>
      <c r="S4" s="6">
        <v>28000</v>
      </c>
      <c r="T4" s="6">
        <v>0</v>
      </c>
      <c r="U4" s="6">
        <v>0</v>
      </c>
      <c r="V4" s="6">
        <v>1</v>
      </c>
      <c r="W4" s="6">
        <v>25000</v>
      </c>
    </row>
    <row r="5" spans="1:23" x14ac:dyDescent="0.25">
      <c r="A5" s="3" t="s">
        <v>5</v>
      </c>
      <c r="B5" s="6">
        <v>1423</v>
      </c>
      <c r="C5" s="6">
        <v>1158710</v>
      </c>
      <c r="D5" s="6">
        <v>746</v>
      </c>
      <c r="E5" s="6">
        <v>5225966</v>
      </c>
      <c r="F5" s="6">
        <v>940</v>
      </c>
      <c r="G5" s="6">
        <v>3171457</v>
      </c>
      <c r="H5" s="6">
        <v>3</v>
      </c>
      <c r="I5" s="6">
        <v>36000</v>
      </c>
      <c r="J5" s="6">
        <v>1</v>
      </c>
      <c r="K5" s="6">
        <v>5000</v>
      </c>
      <c r="L5" s="30" t="s">
        <v>5</v>
      </c>
      <c r="M5" s="31"/>
      <c r="N5" s="7">
        <v>83</v>
      </c>
      <c r="O5" s="7">
        <v>1020564</v>
      </c>
      <c r="P5" s="7">
        <v>85</v>
      </c>
      <c r="Q5" s="7">
        <v>551625</v>
      </c>
      <c r="R5" s="7">
        <v>1</v>
      </c>
      <c r="S5" s="7">
        <v>10000</v>
      </c>
      <c r="T5" s="6">
        <v>0</v>
      </c>
      <c r="U5" s="6">
        <v>0</v>
      </c>
      <c r="V5" s="6">
        <v>0</v>
      </c>
      <c r="W5" s="6">
        <v>0</v>
      </c>
    </row>
    <row r="6" spans="1:23" x14ac:dyDescent="0.25">
      <c r="A6" s="3" t="s">
        <v>6</v>
      </c>
      <c r="B6" s="6">
        <v>825</v>
      </c>
      <c r="C6" s="6">
        <v>653190</v>
      </c>
      <c r="D6" s="6">
        <v>469</v>
      </c>
      <c r="E6" s="6">
        <v>3204735</v>
      </c>
      <c r="F6" s="6">
        <v>514</v>
      </c>
      <c r="G6" s="6">
        <v>1925891</v>
      </c>
      <c r="H6" s="6">
        <v>4</v>
      </c>
      <c r="I6" s="6">
        <v>46000</v>
      </c>
      <c r="J6" s="6">
        <v>0</v>
      </c>
      <c r="K6" s="6">
        <v>0</v>
      </c>
      <c r="L6" s="30" t="s">
        <v>6</v>
      </c>
      <c r="M6" s="31"/>
      <c r="N6" s="6">
        <v>51</v>
      </c>
      <c r="O6" s="6">
        <v>792974</v>
      </c>
      <c r="P6" s="6">
        <v>61</v>
      </c>
      <c r="Q6" s="6">
        <v>369496</v>
      </c>
      <c r="R6" s="6">
        <v>0</v>
      </c>
      <c r="S6" s="6">
        <v>0</v>
      </c>
      <c r="T6" s="6">
        <v>0</v>
      </c>
      <c r="U6" s="6">
        <v>0</v>
      </c>
      <c r="V6" s="6">
        <v>1</v>
      </c>
      <c r="W6" s="6">
        <v>25000</v>
      </c>
    </row>
    <row r="7" spans="1:23" x14ac:dyDescent="0.25">
      <c r="A7" s="3" t="s">
        <v>7</v>
      </c>
      <c r="B7" s="6">
        <v>4098</v>
      </c>
      <c r="C7" s="6">
        <v>3302528</v>
      </c>
      <c r="D7" s="6">
        <v>3131</v>
      </c>
      <c r="E7" s="6">
        <v>22042615</v>
      </c>
      <c r="F7" s="6">
        <v>3049</v>
      </c>
      <c r="G7" s="6">
        <v>11515636</v>
      </c>
      <c r="H7" s="6">
        <v>14</v>
      </c>
      <c r="I7" s="6">
        <v>171000</v>
      </c>
      <c r="J7" s="6">
        <v>3</v>
      </c>
      <c r="K7" s="6">
        <v>15000</v>
      </c>
      <c r="L7" s="30" t="s">
        <v>7</v>
      </c>
      <c r="M7" s="31"/>
      <c r="N7" s="6">
        <v>253</v>
      </c>
      <c r="O7" s="6">
        <v>3220852</v>
      </c>
      <c r="P7" s="6">
        <v>246</v>
      </c>
      <c r="Q7" s="6">
        <v>1457743</v>
      </c>
      <c r="R7" s="6">
        <v>1</v>
      </c>
      <c r="S7" s="6">
        <v>16000</v>
      </c>
      <c r="T7" s="6">
        <v>1</v>
      </c>
      <c r="U7" s="6">
        <v>90930</v>
      </c>
      <c r="V7" s="6">
        <v>6</v>
      </c>
      <c r="W7" s="6">
        <v>150000</v>
      </c>
    </row>
    <row r="8" spans="1:23" x14ac:dyDescent="0.25">
      <c r="A8" s="3" t="s">
        <v>8</v>
      </c>
      <c r="B8" s="6">
        <v>3682</v>
      </c>
      <c r="C8" s="6">
        <v>2993930</v>
      </c>
      <c r="D8" s="6">
        <v>1945</v>
      </c>
      <c r="E8" s="6">
        <v>13295699</v>
      </c>
      <c r="F8" s="6">
        <v>2464</v>
      </c>
      <c r="G8" s="6">
        <v>12017170</v>
      </c>
      <c r="H8" s="6">
        <v>13</v>
      </c>
      <c r="I8" s="6">
        <v>145000</v>
      </c>
      <c r="J8" s="6">
        <v>2</v>
      </c>
      <c r="K8" s="6">
        <v>10000</v>
      </c>
      <c r="L8" s="30" t="s">
        <v>8</v>
      </c>
      <c r="M8" s="31"/>
      <c r="N8" s="6">
        <v>239</v>
      </c>
      <c r="O8" s="6">
        <v>2774303</v>
      </c>
      <c r="P8" s="6">
        <v>200</v>
      </c>
      <c r="Q8" s="6">
        <v>1202248</v>
      </c>
      <c r="R8" s="6">
        <v>1</v>
      </c>
      <c r="S8" s="6">
        <v>10000</v>
      </c>
      <c r="T8" s="6">
        <v>0</v>
      </c>
      <c r="U8" s="6">
        <v>0</v>
      </c>
      <c r="V8" s="6">
        <v>4</v>
      </c>
      <c r="W8" s="6">
        <v>100000</v>
      </c>
    </row>
    <row r="9" spans="1:23" x14ac:dyDescent="0.25">
      <c r="A9" s="3" t="s">
        <v>9</v>
      </c>
      <c r="B9" s="6">
        <v>1627</v>
      </c>
      <c r="C9" s="6">
        <v>1288610</v>
      </c>
      <c r="D9" s="6">
        <v>884</v>
      </c>
      <c r="E9" s="6">
        <v>5965941</v>
      </c>
      <c r="F9" s="6">
        <v>1243</v>
      </c>
      <c r="G9" s="6">
        <v>4846912</v>
      </c>
      <c r="H9" s="6">
        <v>4</v>
      </c>
      <c r="I9" s="6">
        <v>49000</v>
      </c>
      <c r="J9" s="6">
        <v>0</v>
      </c>
      <c r="K9" s="6">
        <v>0</v>
      </c>
      <c r="L9" s="30" t="s">
        <v>9</v>
      </c>
      <c r="M9" s="31"/>
      <c r="N9" s="6">
        <v>77</v>
      </c>
      <c r="O9" s="6">
        <v>912690</v>
      </c>
      <c r="P9" s="6">
        <v>72</v>
      </c>
      <c r="Q9" s="6">
        <v>426221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</row>
    <row r="10" spans="1:23" x14ac:dyDescent="0.25">
      <c r="A10" s="3" t="s">
        <v>10</v>
      </c>
      <c r="B10" s="6">
        <v>2190</v>
      </c>
      <c r="C10" s="6">
        <v>1704910</v>
      </c>
      <c r="D10" s="6">
        <v>1511</v>
      </c>
      <c r="E10" s="6">
        <v>10649051</v>
      </c>
      <c r="F10" s="6">
        <v>1774</v>
      </c>
      <c r="G10" s="6">
        <v>7132698</v>
      </c>
      <c r="H10" s="6">
        <v>8</v>
      </c>
      <c r="I10" s="6">
        <v>95000</v>
      </c>
      <c r="J10" s="6">
        <v>2</v>
      </c>
      <c r="K10" s="6">
        <v>10000</v>
      </c>
      <c r="L10" s="30" t="s">
        <v>10</v>
      </c>
      <c r="M10" s="31"/>
      <c r="N10" s="6">
        <v>62</v>
      </c>
      <c r="O10" s="6">
        <v>764813</v>
      </c>
      <c r="P10" s="6">
        <v>59</v>
      </c>
      <c r="Q10" s="6">
        <v>345992</v>
      </c>
      <c r="R10" s="6">
        <v>0</v>
      </c>
      <c r="S10" s="6">
        <v>0</v>
      </c>
      <c r="T10" s="6">
        <v>0</v>
      </c>
      <c r="U10" s="6">
        <v>0</v>
      </c>
      <c r="V10" s="6">
        <v>1</v>
      </c>
      <c r="W10" s="6">
        <v>25000</v>
      </c>
    </row>
    <row r="11" spans="1:23" x14ac:dyDescent="0.25">
      <c r="A11" s="3" t="s">
        <v>11</v>
      </c>
      <c r="B11" s="6">
        <v>861</v>
      </c>
      <c r="C11" s="6">
        <v>689330</v>
      </c>
      <c r="D11" s="6">
        <v>630</v>
      </c>
      <c r="E11" s="6">
        <v>4618848</v>
      </c>
      <c r="F11" s="6">
        <v>570</v>
      </c>
      <c r="G11" s="6">
        <v>2140495</v>
      </c>
      <c r="H11" s="6">
        <v>3</v>
      </c>
      <c r="I11" s="6">
        <v>30000</v>
      </c>
      <c r="J11" s="6">
        <v>0</v>
      </c>
      <c r="K11" s="6">
        <v>0</v>
      </c>
      <c r="L11" s="30" t="s">
        <v>11</v>
      </c>
      <c r="M11" s="31"/>
      <c r="N11" s="6">
        <v>23</v>
      </c>
      <c r="O11" s="6">
        <v>195779</v>
      </c>
      <c r="P11" s="6">
        <v>17</v>
      </c>
      <c r="Q11" s="6">
        <v>102948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</row>
    <row r="12" spans="1:23" x14ac:dyDescent="0.25">
      <c r="A12" s="3" t="s">
        <v>12</v>
      </c>
      <c r="B12" s="6">
        <v>821</v>
      </c>
      <c r="C12" s="6">
        <v>652370</v>
      </c>
      <c r="D12" s="6">
        <v>660</v>
      </c>
      <c r="E12" s="6">
        <v>4609179</v>
      </c>
      <c r="F12" s="6">
        <v>535</v>
      </c>
      <c r="G12" s="6">
        <v>2246464</v>
      </c>
      <c r="H12" s="6">
        <v>8</v>
      </c>
      <c r="I12" s="6">
        <v>89000</v>
      </c>
      <c r="J12" s="6">
        <v>1</v>
      </c>
      <c r="K12" s="6">
        <v>5000</v>
      </c>
      <c r="L12" s="30" t="s">
        <v>12</v>
      </c>
      <c r="M12" s="31"/>
      <c r="N12" s="6">
        <v>41</v>
      </c>
      <c r="O12" s="6">
        <v>527698</v>
      </c>
      <c r="P12" s="6">
        <v>35</v>
      </c>
      <c r="Q12" s="6">
        <v>215469</v>
      </c>
      <c r="R12" s="6">
        <v>0</v>
      </c>
      <c r="S12" s="6">
        <v>0</v>
      </c>
      <c r="T12" s="6">
        <v>0</v>
      </c>
      <c r="U12" s="6">
        <v>0</v>
      </c>
      <c r="V12" s="6">
        <v>1</v>
      </c>
      <c r="W12" s="6">
        <v>25000</v>
      </c>
    </row>
    <row r="13" spans="1:23" x14ac:dyDescent="0.25">
      <c r="A13" s="3" t="s">
        <v>25</v>
      </c>
      <c r="B13" s="6">
        <v>464</v>
      </c>
      <c r="C13" s="6">
        <v>374930</v>
      </c>
      <c r="D13" s="6">
        <v>424</v>
      </c>
      <c r="E13" s="6">
        <v>2966141</v>
      </c>
      <c r="F13" s="6">
        <v>305</v>
      </c>
      <c r="G13" s="6">
        <v>1123805</v>
      </c>
      <c r="H13" s="6">
        <v>3</v>
      </c>
      <c r="I13" s="6">
        <v>49000</v>
      </c>
      <c r="J13" s="6">
        <v>0</v>
      </c>
      <c r="K13" s="6">
        <v>0</v>
      </c>
      <c r="L13" s="30" t="s">
        <v>25</v>
      </c>
      <c r="M13" s="31"/>
      <c r="N13" s="6">
        <v>36</v>
      </c>
      <c r="O13" s="6">
        <v>425959</v>
      </c>
      <c r="P13" s="6">
        <v>28</v>
      </c>
      <c r="Q13" s="6">
        <v>162535</v>
      </c>
      <c r="R13" s="6">
        <v>0</v>
      </c>
      <c r="S13" s="6">
        <v>0</v>
      </c>
      <c r="T13" s="6">
        <v>0</v>
      </c>
      <c r="U13" s="6">
        <v>0</v>
      </c>
      <c r="V13" s="6">
        <v>1</v>
      </c>
      <c r="W13" s="6">
        <v>25000</v>
      </c>
    </row>
    <row r="14" spans="1:23" x14ac:dyDescent="0.25">
      <c r="A14" s="3" t="s">
        <v>13</v>
      </c>
      <c r="B14" s="6">
        <v>1378</v>
      </c>
      <c r="C14" s="6">
        <v>1166430</v>
      </c>
      <c r="D14" s="6">
        <v>1180</v>
      </c>
      <c r="E14" s="6">
        <v>8029649</v>
      </c>
      <c r="F14" s="6">
        <v>824</v>
      </c>
      <c r="G14" s="6">
        <v>3317303</v>
      </c>
      <c r="H14" s="6">
        <v>1</v>
      </c>
      <c r="I14" s="6">
        <v>10000</v>
      </c>
      <c r="J14" s="6">
        <v>3</v>
      </c>
      <c r="K14" s="6">
        <v>15000</v>
      </c>
      <c r="L14" s="30" t="s">
        <v>13</v>
      </c>
      <c r="M14" s="31"/>
      <c r="N14" s="6">
        <v>133</v>
      </c>
      <c r="O14" s="6">
        <v>1691046</v>
      </c>
      <c r="P14" s="6">
        <v>120</v>
      </c>
      <c r="Q14" s="6">
        <v>714608</v>
      </c>
      <c r="R14" s="6">
        <v>0</v>
      </c>
      <c r="S14" s="6">
        <v>0</v>
      </c>
      <c r="T14" s="6">
        <v>0</v>
      </c>
      <c r="U14" s="6">
        <v>0</v>
      </c>
      <c r="V14" s="6">
        <v>1</v>
      </c>
      <c r="W14" s="6">
        <v>25000</v>
      </c>
    </row>
    <row r="15" spans="1:23" x14ac:dyDescent="0.25">
      <c r="A15" s="3" t="s">
        <v>14</v>
      </c>
      <c r="B15" s="6">
        <v>855</v>
      </c>
      <c r="C15" s="6">
        <v>683140</v>
      </c>
      <c r="D15" s="6">
        <v>687</v>
      </c>
      <c r="E15" s="6">
        <v>4872838</v>
      </c>
      <c r="F15" s="6">
        <v>529</v>
      </c>
      <c r="G15" s="6">
        <v>2443250</v>
      </c>
      <c r="H15" s="6">
        <v>2</v>
      </c>
      <c r="I15" s="6">
        <v>23000</v>
      </c>
      <c r="J15" s="6">
        <v>0</v>
      </c>
      <c r="K15" s="6">
        <v>0</v>
      </c>
      <c r="L15" s="30" t="s">
        <v>14</v>
      </c>
      <c r="M15" s="31"/>
      <c r="N15" s="6">
        <v>76</v>
      </c>
      <c r="O15" s="6">
        <v>901121</v>
      </c>
      <c r="P15" s="6">
        <v>71</v>
      </c>
      <c r="Q15" s="6">
        <v>427176</v>
      </c>
      <c r="R15" s="6">
        <v>1</v>
      </c>
      <c r="S15" s="6">
        <v>10000</v>
      </c>
      <c r="T15" s="6">
        <v>0</v>
      </c>
      <c r="U15" s="6">
        <v>0</v>
      </c>
      <c r="V15" s="6">
        <v>0</v>
      </c>
      <c r="W15" s="6">
        <v>0</v>
      </c>
    </row>
    <row r="16" spans="1:23" x14ac:dyDescent="0.25">
      <c r="A16" s="3" t="s">
        <v>15</v>
      </c>
      <c r="B16" s="6">
        <v>473</v>
      </c>
      <c r="C16" s="6">
        <v>421650</v>
      </c>
      <c r="D16" s="6">
        <v>374</v>
      </c>
      <c r="E16" s="6">
        <v>2610986</v>
      </c>
      <c r="F16" s="6">
        <v>140</v>
      </c>
      <c r="G16" s="6">
        <v>547639</v>
      </c>
      <c r="H16" s="6">
        <v>1</v>
      </c>
      <c r="I16" s="6">
        <v>13000</v>
      </c>
      <c r="J16" s="6">
        <v>1</v>
      </c>
      <c r="K16" s="6">
        <v>5000</v>
      </c>
      <c r="L16" s="30" t="s">
        <v>15</v>
      </c>
      <c r="M16" s="31"/>
      <c r="N16" s="6">
        <v>42</v>
      </c>
      <c r="O16" s="6">
        <v>690107</v>
      </c>
      <c r="P16" s="6">
        <v>53</v>
      </c>
      <c r="Q16" s="6">
        <v>308391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</row>
    <row r="17" spans="1:25" x14ac:dyDescent="0.25">
      <c r="A17" s="3" t="s">
        <v>37</v>
      </c>
      <c r="B17" s="6">
        <v>715</v>
      </c>
      <c r="C17" s="6">
        <v>612800</v>
      </c>
      <c r="D17" s="6">
        <v>1135</v>
      </c>
      <c r="E17" s="6">
        <v>8008047</v>
      </c>
      <c r="F17" s="6">
        <v>457</v>
      </c>
      <c r="G17" s="6">
        <v>1743454</v>
      </c>
      <c r="H17" s="6">
        <v>4</v>
      </c>
      <c r="I17" s="6">
        <v>49000</v>
      </c>
      <c r="J17" s="6">
        <v>1</v>
      </c>
      <c r="K17" s="6">
        <v>5000</v>
      </c>
      <c r="L17" s="30" t="s">
        <v>37</v>
      </c>
      <c r="M17" s="31"/>
      <c r="N17" s="6">
        <v>60</v>
      </c>
      <c r="O17" s="6">
        <v>911834</v>
      </c>
      <c r="P17" s="6">
        <v>69</v>
      </c>
      <c r="Q17" s="6">
        <v>404055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</row>
    <row r="18" spans="1:25" x14ac:dyDescent="0.25">
      <c r="A18" s="3" t="s">
        <v>16</v>
      </c>
      <c r="B18" s="6">
        <v>456</v>
      </c>
      <c r="C18" s="6">
        <v>382870</v>
      </c>
      <c r="D18" s="6">
        <v>595</v>
      </c>
      <c r="E18" s="6">
        <v>3976572</v>
      </c>
      <c r="F18" s="6">
        <v>256</v>
      </c>
      <c r="G18" s="6">
        <v>899931</v>
      </c>
      <c r="H18" s="6">
        <v>2</v>
      </c>
      <c r="I18" s="6">
        <v>26000</v>
      </c>
      <c r="J18" s="6">
        <v>0</v>
      </c>
      <c r="K18" s="6">
        <v>0</v>
      </c>
      <c r="L18" s="30" t="s">
        <v>16</v>
      </c>
      <c r="M18" s="31"/>
      <c r="N18" s="7">
        <v>37</v>
      </c>
      <c r="O18" s="7">
        <v>525246</v>
      </c>
      <c r="P18" s="7">
        <v>47</v>
      </c>
      <c r="Q18" s="7">
        <v>286653</v>
      </c>
      <c r="R18" s="7">
        <v>0</v>
      </c>
      <c r="S18" s="7">
        <v>0</v>
      </c>
      <c r="T18" s="6">
        <v>0</v>
      </c>
      <c r="U18" s="6">
        <v>0</v>
      </c>
      <c r="V18" s="6">
        <v>1</v>
      </c>
      <c r="W18" s="6">
        <v>25000</v>
      </c>
    </row>
    <row r="19" spans="1:25" x14ac:dyDescent="0.25">
      <c r="A19" s="3" t="s">
        <v>17</v>
      </c>
      <c r="B19" s="6">
        <v>282</v>
      </c>
      <c r="C19" s="6">
        <v>236290</v>
      </c>
      <c r="D19" s="6">
        <v>292</v>
      </c>
      <c r="E19" s="6">
        <v>1923184</v>
      </c>
      <c r="F19" s="6">
        <v>145</v>
      </c>
      <c r="G19" s="6">
        <v>487758</v>
      </c>
      <c r="H19" s="6">
        <v>3</v>
      </c>
      <c r="I19" s="6">
        <v>30000</v>
      </c>
      <c r="J19" s="6">
        <v>0</v>
      </c>
      <c r="K19" s="6">
        <v>0</v>
      </c>
      <c r="L19" s="30" t="s">
        <v>17</v>
      </c>
      <c r="M19" s="31"/>
      <c r="N19" s="6">
        <v>17</v>
      </c>
      <c r="O19" s="6">
        <v>227404</v>
      </c>
      <c r="P19" s="6">
        <v>18</v>
      </c>
      <c r="Q19" s="6">
        <v>120065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</row>
    <row r="20" spans="1:25" x14ac:dyDescent="0.25">
      <c r="A20" s="3" t="s">
        <v>26</v>
      </c>
      <c r="B20" s="6">
        <v>555</v>
      </c>
      <c r="C20" s="6">
        <v>453100</v>
      </c>
      <c r="D20" s="6">
        <v>735</v>
      </c>
      <c r="E20" s="6">
        <v>5067164</v>
      </c>
      <c r="F20" s="6">
        <v>260</v>
      </c>
      <c r="G20" s="6">
        <v>907810</v>
      </c>
      <c r="H20" s="6">
        <v>2</v>
      </c>
      <c r="I20" s="6">
        <v>20000</v>
      </c>
      <c r="J20" s="6">
        <v>0</v>
      </c>
      <c r="K20" s="6">
        <v>0</v>
      </c>
      <c r="L20" s="30" t="s">
        <v>26</v>
      </c>
      <c r="M20" s="31"/>
      <c r="N20" s="6">
        <v>52</v>
      </c>
      <c r="O20" s="6">
        <v>779338</v>
      </c>
      <c r="P20" s="6">
        <v>60</v>
      </c>
      <c r="Q20" s="6">
        <v>361730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</row>
    <row r="21" spans="1:25" x14ac:dyDescent="0.25">
      <c r="A21" s="3" t="s">
        <v>18</v>
      </c>
      <c r="B21" s="6">
        <v>423</v>
      </c>
      <c r="C21" s="6">
        <v>359450</v>
      </c>
      <c r="D21" s="6">
        <v>431</v>
      </c>
      <c r="E21" s="6">
        <v>2772478</v>
      </c>
      <c r="F21" s="6">
        <v>216</v>
      </c>
      <c r="G21" s="6">
        <v>740530</v>
      </c>
      <c r="H21" s="6">
        <v>3</v>
      </c>
      <c r="I21" s="6">
        <v>36000</v>
      </c>
      <c r="J21" s="6">
        <v>0</v>
      </c>
      <c r="K21" s="6">
        <v>0</v>
      </c>
      <c r="L21" s="30" t="s">
        <v>18</v>
      </c>
      <c r="M21" s="31"/>
      <c r="N21" s="6">
        <v>38</v>
      </c>
      <c r="O21" s="6">
        <v>532586</v>
      </c>
      <c r="P21" s="6">
        <v>43</v>
      </c>
      <c r="Q21" s="6">
        <v>244804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</row>
    <row r="22" spans="1:25" s="8" customFormat="1" x14ac:dyDescent="0.25">
      <c r="A22" s="1" t="s">
        <v>19</v>
      </c>
      <c r="B22" s="9">
        <f t="shared" ref="B22:K22" si="0">SUM(B3:B21)</f>
        <v>28537</v>
      </c>
      <c r="C22" s="9">
        <f t="shared" si="0"/>
        <v>23043072.359999999</v>
      </c>
      <c r="D22" s="9">
        <f t="shared" si="0"/>
        <v>20806</v>
      </c>
      <c r="E22" s="9">
        <f t="shared" si="0"/>
        <v>144596854.75999999</v>
      </c>
      <c r="F22" s="9">
        <f t="shared" si="0"/>
        <v>19315</v>
      </c>
      <c r="G22" s="9">
        <f t="shared" si="0"/>
        <v>78410754.039999992</v>
      </c>
      <c r="H22" s="9">
        <f t="shared" si="0"/>
        <v>118</v>
      </c>
      <c r="I22" s="9">
        <f t="shared" si="0"/>
        <v>1354100</v>
      </c>
      <c r="J22" s="9">
        <f t="shared" si="0"/>
        <v>15</v>
      </c>
      <c r="K22" s="9">
        <f t="shared" si="0"/>
        <v>71000</v>
      </c>
      <c r="L22" s="28" t="s">
        <v>19</v>
      </c>
      <c r="M22" s="29"/>
      <c r="N22" s="9">
        <f t="shared" ref="N22:W22" si="1">SUM(N3:N21)</f>
        <v>1785</v>
      </c>
      <c r="O22" s="9">
        <f t="shared" si="1"/>
        <v>22657246</v>
      </c>
      <c r="P22" s="9">
        <f t="shared" si="1"/>
        <v>1720</v>
      </c>
      <c r="Q22" s="9">
        <f t="shared" si="1"/>
        <v>10488575</v>
      </c>
      <c r="R22" s="9">
        <f t="shared" si="1"/>
        <v>9</v>
      </c>
      <c r="S22" s="9">
        <f t="shared" si="1"/>
        <v>109000</v>
      </c>
      <c r="T22" s="9">
        <f t="shared" si="1"/>
        <v>2</v>
      </c>
      <c r="U22" s="9">
        <f t="shared" si="1"/>
        <v>143430</v>
      </c>
      <c r="V22" s="9">
        <f t="shared" si="1"/>
        <v>19</v>
      </c>
      <c r="W22" s="9">
        <f t="shared" si="1"/>
        <v>475000</v>
      </c>
    </row>
    <row r="24" spans="1:25" x14ac:dyDescent="0.25">
      <c r="A24" s="13">
        <f>B22+D22+F22+H22+J22+N22+P22+R22+T22+V22+B51+D51+F51+H51+J51+L51+N51+P51+T51+V51+X51</f>
        <v>144753</v>
      </c>
    </row>
    <row r="25" spans="1:25" x14ac:dyDescent="0.25">
      <c r="A25" s="13">
        <f>C22+E22+G22+I22+K22+O22+Q22+S22+U22+W22+C51+E51+G51+I51+K51+M51+O51+Q51+U51+W51+Y51</f>
        <v>569057060.28999996</v>
      </c>
    </row>
    <row r="30" spans="1:25" ht="30" customHeight="1" x14ac:dyDescent="0.25">
      <c r="A30" s="5" t="s">
        <v>57</v>
      </c>
      <c r="B30" s="35" t="s">
        <v>39</v>
      </c>
      <c r="C30" s="35"/>
      <c r="D30" s="35" t="s">
        <v>40</v>
      </c>
      <c r="E30" s="35"/>
      <c r="F30" s="27" t="s">
        <v>41</v>
      </c>
      <c r="G30" s="27"/>
      <c r="H30" s="38" t="s">
        <v>42</v>
      </c>
      <c r="I30" s="39"/>
      <c r="J30" s="27" t="s">
        <v>43</v>
      </c>
      <c r="K30" s="27"/>
      <c r="L30" s="27" t="s">
        <v>44</v>
      </c>
      <c r="M30" s="27"/>
      <c r="N30" s="27" t="s">
        <v>45</v>
      </c>
      <c r="O30" s="27"/>
      <c r="P30" s="27" t="s">
        <v>46</v>
      </c>
      <c r="Q30" s="27"/>
      <c r="R30" s="36" t="s">
        <v>57</v>
      </c>
      <c r="S30" s="37"/>
      <c r="T30" s="35" t="s">
        <v>47</v>
      </c>
      <c r="U30" s="35"/>
      <c r="V30" s="27" t="s">
        <v>32</v>
      </c>
      <c r="W30" s="27"/>
      <c r="X30" s="27" t="s">
        <v>33</v>
      </c>
      <c r="Y30" s="32"/>
    </row>
    <row r="31" spans="1:25" x14ac:dyDescent="0.25">
      <c r="A31" s="2" t="s">
        <v>1</v>
      </c>
      <c r="B31" s="2" t="s">
        <v>34</v>
      </c>
      <c r="C31" s="2" t="s">
        <v>2</v>
      </c>
      <c r="D31" s="2" t="s">
        <v>34</v>
      </c>
      <c r="E31" s="2" t="s">
        <v>2</v>
      </c>
      <c r="F31" s="2" t="s">
        <v>34</v>
      </c>
      <c r="G31" s="2" t="s">
        <v>2</v>
      </c>
      <c r="H31" s="2" t="s">
        <v>34</v>
      </c>
      <c r="I31" s="2" t="s">
        <v>2</v>
      </c>
      <c r="J31" s="2" t="s">
        <v>34</v>
      </c>
      <c r="K31" s="2" t="s">
        <v>2</v>
      </c>
      <c r="L31" s="2" t="s">
        <v>34</v>
      </c>
      <c r="M31" s="2" t="s">
        <v>2</v>
      </c>
      <c r="N31" s="2" t="s">
        <v>34</v>
      </c>
      <c r="O31" s="2" t="s">
        <v>2</v>
      </c>
      <c r="P31" s="2" t="s">
        <v>34</v>
      </c>
      <c r="Q31" s="2" t="s">
        <v>2</v>
      </c>
      <c r="R31" s="33" t="s">
        <v>1</v>
      </c>
      <c r="S31" s="34"/>
      <c r="T31" s="2" t="s">
        <v>34</v>
      </c>
      <c r="U31" s="2" t="s">
        <v>2</v>
      </c>
      <c r="V31" s="2" t="s">
        <v>34</v>
      </c>
      <c r="W31" s="2" t="s">
        <v>2</v>
      </c>
      <c r="X31" s="2" t="s">
        <v>34</v>
      </c>
      <c r="Y31" s="2" t="s">
        <v>2</v>
      </c>
    </row>
    <row r="32" spans="1:25" x14ac:dyDescent="0.25">
      <c r="A32" s="3" t="s">
        <v>35</v>
      </c>
      <c r="B32" s="7">
        <v>2989</v>
      </c>
      <c r="C32" s="7">
        <v>7338156.1299999999</v>
      </c>
      <c r="D32" s="7">
        <v>786</v>
      </c>
      <c r="E32" s="7">
        <v>2899126</v>
      </c>
      <c r="F32" s="7">
        <v>7</v>
      </c>
      <c r="G32" s="7">
        <v>41456</v>
      </c>
      <c r="H32" s="7">
        <v>6</v>
      </c>
      <c r="I32" s="7">
        <v>23240</v>
      </c>
      <c r="J32" s="7">
        <v>12</v>
      </c>
      <c r="K32" s="7">
        <v>12000</v>
      </c>
      <c r="L32" s="7">
        <v>1</v>
      </c>
      <c r="M32" s="7">
        <v>2200</v>
      </c>
      <c r="N32" s="7">
        <v>2</v>
      </c>
      <c r="O32" s="7">
        <v>2450</v>
      </c>
      <c r="P32" s="7">
        <v>0</v>
      </c>
      <c r="Q32" s="7">
        <v>0</v>
      </c>
      <c r="R32" s="30" t="s">
        <v>35</v>
      </c>
      <c r="S32" s="31"/>
      <c r="T32" s="7">
        <v>3351</v>
      </c>
      <c r="U32" s="7">
        <v>22748340</v>
      </c>
      <c r="V32" s="7">
        <v>2130</v>
      </c>
      <c r="W32" s="7">
        <v>1306800</v>
      </c>
      <c r="X32" s="7">
        <v>5</v>
      </c>
      <c r="Y32" s="7">
        <v>839864</v>
      </c>
    </row>
    <row r="33" spans="1:25" x14ac:dyDescent="0.25">
      <c r="A33" s="3" t="s">
        <v>36</v>
      </c>
      <c r="B33" s="7">
        <v>1151</v>
      </c>
      <c r="C33" s="7">
        <v>2784892</v>
      </c>
      <c r="D33" s="7">
        <v>309</v>
      </c>
      <c r="E33" s="7">
        <v>844667</v>
      </c>
      <c r="F33" s="7">
        <v>1</v>
      </c>
      <c r="G33" s="7">
        <v>8000</v>
      </c>
      <c r="H33" s="7">
        <v>2</v>
      </c>
      <c r="I33" s="7">
        <v>941</v>
      </c>
      <c r="J33" s="7">
        <v>0</v>
      </c>
      <c r="K33" s="7">
        <v>0</v>
      </c>
      <c r="L33" s="7">
        <v>0</v>
      </c>
      <c r="M33" s="7">
        <v>0</v>
      </c>
      <c r="N33" s="7">
        <v>10</v>
      </c>
      <c r="O33" s="7">
        <v>6460</v>
      </c>
      <c r="P33" s="7">
        <v>0</v>
      </c>
      <c r="Q33" s="7">
        <v>0</v>
      </c>
      <c r="R33" s="30" t="s">
        <v>36</v>
      </c>
      <c r="S33" s="31"/>
      <c r="T33" s="7">
        <v>3633</v>
      </c>
      <c r="U33" s="7">
        <v>28649640</v>
      </c>
      <c r="V33" s="7">
        <v>3213</v>
      </c>
      <c r="W33" s="7">
        <v>1875500</v>
      </c>
      <c r="X33" s="7">
        <v>2</v>
      </c>
      <c r="Y33" s="7">
        <v>217991</v>
      </c>
    </row>
    <row r="34" spans="1:25" x14ac:dyDescent="0.25">
      <c r="A34" s="3" t="s">
        <v>5</v>
      </c>
      <c r="B34" s="7">
        <v>856</v>
      </c>
      <c r="C34" s="7">
        <v>2057013</v>
      </c>
      <c r="D34" s="7">
        <v>308</v>
      </c>
      <c r="E34" s="7">
        <v>1020042</v>
      </c>
      <c r="F34" s="7">
        <v>1</v>
      </c>
      <c r="G34" s="7">
        <v>800</v>
      </c>
      <c r="H34" s="7">
        <v>5</v>
      </c>
      <c r="I34" s="7">
        <v>9902</v>
      </c>
      <c r="J34" s="7">
        <v>0</v>
      </c>
      <c r="K34" s="7">
        <v>0</v>
      </c>
      <c r="L34" s="7">
        <v>1</v>
      </c>
      <c r="M34" s="7">
        <v>2200</v>
      </c>
      <c r="N34" s="7">
        <v>2</v>
      </c>
      <c r="O34" s="7">
        <v>2170</v>
      </c>
      <c r="P34" s="7">
        <v>0</v>
      </c>
      <c r="Q34" s="7">
        <v>0</v>
      </c>
      <c r="R34" s="30" t="s">
        <v>5</v>
      </c>
      <c r="S34" s="31"/>
      <c r="T34" s="7">
        <v>1833</v>
      </c>
      <c r="U34" s="7">
        <v>12836140</v>
      </c>
      <c r="V34" s="7">
        <v>1235</v>
      </c>
      <c r="W34" s="7">
        <v>701250</v>
      </c>
      <c r="X34" s="7">
        <v>0</v>
      </c>
      <c r="Y34" s="7">
        <v>0</v>
      </c>
    </row>
    <row r="35" spans="1:25" x14ac:dyDescent="0.25">
      <c r="A35" s="3" t="s">
        <v>6</v>
      </c>
      <c r="B35" s="7">
        <v>352</v>
      </c>
      <c r="C35" s="7">
        <v>850131</v>
      </c>
      <c r="D35" s="7">
        <v>98</v>
      </c>
      <c r="E35" s="7">
        <v>316427</v>
      </c>
      <c r="F35" s="7">
        <v>2</v>
      </c>
      <c r="G35" s="7">
        <v>3196</v>
      </c>
      <c r="H35" s="7">
        <v>5</v>
      </c>
      <c r="I35" s="7">
        <v>20160</v>
      </c>
      <c r="J35" s="7">
        <v>0</v>
      </c>
      <c r="K35" s="7">
        <v>0</v>
      </c>
      <c r="L35" s="7">
        <v>0</v>
      </c>
      <c r="M35" s="7">
        <v>0</v>
      </c>
      <c r="N35" s="7">
        <v>5</v>
      </c>
      <c r="O35" s="7">
        <v>5405</v>
      </c>
      <c r="P35" s="7">
        <v>0</v>
      </c>
      <c r="Q35" s="7">
        <v>0</v>
      </c>
      <c r="R35" s="30" t="s">
        <v>6</v>
      </c>
      <c r="S35" s="31"/>
      <c r="T35" s="7">
        <v>609</v>
      </c>
      <c r="U35" s="7">
        <v>4085400</v>
      </c>
      <c r="V35" s="7">
        <v>461</v>
      </c>
      <c r="W35" s="7">
        <v>260150</v>
      </c>
      <c r="X35" s="7">
        <v>0</v>
      </c>
      <c r="Y35" s="7">
        <v>0</v>
      </c>
    </row>
    <row r="36" spans="1:25" x14ac:dyDescent="0.25">
      <c r="A36" s="3" t="s">
        <v>7</v>
      </c>
      <c r="B36" s="7">
        <v>1875</v>
      </c>
      <c r="C36" s="7">
        <v>4489090</v>
      </c>
      <c r="D36" s="7">
        <v>448</v>
      </c>
      <c r="E36" s="7">
        <v>1251279</v>
      </c>
      <c r="F36" s="7">
        <v>0</v>
      </c>
      <c r="G36" s="7">
        <v>0</v>
      </c>
      <c r="H36" s="7">
        <v>8</v>
      </c>
      <c r="I36" s="7">
        <v>11326</v>
      </c>
      <c r="J36" s="7">
        <v>10</v>
      </c>
      <c r="K36" s="7">
        <v>4500</v>
      </c>
      <c r="L36" s="7">
        <v>4</v>
      </c>
      <c r="M36" s="7">
        <v>3950</v>
      </c>
      <c r="N36" s="7">
        <v>1</v>
      </c>
      <c r="O36" s="7">
        <v>8420</v>
      </c>
      <c r="P36" s="7">
        <v>0</v>
      </c>
      <c r="Q36" s="7">
        <v>0</v>
      </c>
      <c r="R36" s="30" t="s">
        <v>7</v>
      </c>
      <c r="S36" s="31"/>
      <c r="T36" s="7">
        <v>4997</v>
      </c>
      <c r="U36" s="7">
        <v>36242500</v>
      </c>
      <c r="V36" s="7">
        <v>4428</v>
      </c>
      <c r="W36" s="7">
        <v>2636150</v>
      </c>
      <c r="X36" s="7">
        <v>13</v>
      </c>
      <c r="Y36" s="7">
        <v>2562776</v>
      </c>
    </row>
    <row r="37" spans="1:25" x14ac:dyDescent="0.25">
      <c r="A37" s="3" t="s">
        <v>8</v>
      </c>
      <c r="B37" s="7">
        <v>2686</v>
      </c>
      <c r="C37" s="7">
        <v>6139843</v>
      </c>
      <c r="D37" s="7">
        <v>505</v>
      </c>
      <c r="E37" s="7">
        <v>1604469</v>
      </c>
      <c r="F37" s="7">
        <v>6</v>
      </c>
      <c r="G37" s="7">
        <v>11500</v>
      </c>
      <c r="H37" s="7">
        <v>3</v>
      </c>
      <c r="I37" s="7">
        <v>3700</v>
      </c>
      <c r="J37" s="7">
        <v>3</v>
      </c>
      <c r="K37" s="7">
        <v>3000</v>
      </c>
      <c r="L37" s="7">
        <v>1</v>
      </c>
      <c r="M37" s="7">
        <v>2200</v>
      </c>
      <c r="N37" s="7">
        <v>2</v>
      </c>
      <c r="O37" s="7">
        <v>2000</v>
      </c>
      <c r="P37" s="7">
        <v>0</v>
      </c>
      <c r="Q37" s="7">
        <v>0</v>
      </c>
      <c r="R37" s="30" t="s">
        <v>8</v>
      </c>
      <c r="S37" s="31"/>
      <c r="T37" s="7">
        <v>2508</v>
      </c>
      <c r="U37" s="7">
        <v>16178860</v>
      </c>
      <c r="V37" s="7">
        <v>1438</v>
      </c>
      <c r="W37" s="7">
        <v>860200</v>
      </c>
      <c r="X37" s="7">
        <v>2</v>
      </c>
      <c r="Y37" s="7">
        <v>549236</v>
      </c>
    </row>
    <row r="38" spans="1:25" x14ac:dyDescent="0.25">
      <c r="A38" s="3" t="s">
        <v>9</v>
      </c>
      <c r="B38" s="7">
        <v>1069</v>
      </c>
      <c r="C38" s="7">
        <v>2367243</v>
      </c>
      <c r="D38" s="7">
        <v>312</v>
      </c>
      <c r="E38" s="7">
        <v>738640</v>
      </c>
      <c r="F38" s="7">
        <v>3</v>
      </c>
      <c r="G38" s="7">
        <v>7100</v>
      </c>
      <c r="H38" s="7">
        <v>7</v>
      </c>
      <c r="I38" s="7">
        <v>13381</v>
      </c>
      <c r="J38" s="7">
        <v>5</v>
      </c>
      <c r="K38" s="7">
        <v>3000</v>
      </c>
      <c r="L38" s="7">
        <v>0</v>
      </c>
      <c r="M38" s="7">
        <v>0</v>
      </c>
      <c r="N38" s="7">
        <v>76</v>
      </c>
      <c r="O38" s="7">
        <v>43100</v>
      </c>
      <c r="P38" s="7">
        <v>0</v>
      </c>
      <c r="Q38" s="7">
        <v>0</v>
      </c>
      <c r="R38" s="30" t="s">
        <v>9</v>
      </c>
      <c r="S38" s="31"/>
      <c r="T38" s="7">
        <v>1368</v>
      </c>
      <c r="U38" s="7">
        <v>9368920</v>
      </c>
      <c r="V38" s="7">
        <v>638</v>
      </c>
      <c r="W38" s="7">
        <v>388850</v>
      </c>
      <c r="X38" s="7">
        <v>1</v>
      </c>
      <c r="Y38" s="7">
        <v>292327</v>
      </c>
    </row>
    <row r="39" spans="1:25" x14ac:dyDescent="0.25">
      <c r="A39" s="3" t="s">
        <v>10</v>
      </c>
      <c r="B39" s="7">
        <v>1388</v>
      </c>
      <c r="C39" s="7">
        <v>3259080</v>
      </c>
      <c r="D39" s="7">
        <v>295</v>
      </c>
      <c r="E39" s="7">
        <v>1001246</v>
      </c>
      <c r="F39" s="7">
        <v>2</v>
      </c>
      <c r="G39" s="7">
        <v>5700</v>
      </c>
      <c r="H39" s="7">
        <v>2</v>
      </c>
      <c r="I39" s="7">
        <v>1600</v>
      </c>
      <c r="J39" s="7">
        <v>6</v>
      </c>
      <c r="K39" s="7">
        <v>3000</v>
      </c>
      <c r="L39" s="7">
        <v>0</v>
      </c>
      <c r="M39" s="7">
        <v>0</v>
      </c>
      <c r="N39" s="7">
        <v>2</v>
      </c>
      <c r="O39" s="7">
        <v>1500</v>
      </c>
      <c r="P39" s="7">
        <v>0</v>
      </c>
      <c r="Q39" s="7">
        <v>0</v>
      </c>
      <c r="R39" s="30" t="s">
        <v>10</v>
      </c>
      <c r="S39" s="31"/>
      <c r="T39" s="7">
        <v>2405</v>
      </c>
      <c r="U39" s="7">
        <v>16882180</v>
      </c>
      <c r="V39" s="7">
        <v>1645</v>
      </c>
      <c r="W39" s="7">
        <v>1010350</v>
      </c>
      <c r="X39" s="7">
        <v>1</v>
      </c>
      <c r="Y39" s="7">
        <v>163345</v>
      </c>
    </row>
    <row r="40" spans="1:25" x14ac:dyDescent="0.25">
      <c r="A40" s="3" t="s">
        <v>11</v>
      </c>
      <c r="B40" s="7">
        <v>369</v>
      </c>
      <c r="C40" s="7">
        <v>882138</v>
      </c>
      <c r="D40" s="7">
        <v>120</v>
      </c>
      <c r="E40" s="7">
        <v>240268</v>
      </c>
      <c r="F40" s="7">
        <v>0</v>
      </c>
      <c r="G40" s="7">
        <v>0</v>
      </c>
      <c r="H40" s="7">
        <v>5</v>
      </c>
      <c r="I40" s="7">
        <v>18395</v>
      </c>
      <c r="J40" s="7">
        <v>0</v>
      </c>
      <c r="K40" s="7">
        <v>0</v>
      </c>
      <c r="L40" s="7">
        <v>0</v>
      </c>
      <c r="M40" s="7">
        <v>0</v>
      </c>
      <c r="N40" s="7">
        <v>2</v>
      </c>
      <c r="O40" s="7">
        <v>1680</v>
      </c>
      <c r="P40" s="7">
        <v>0</v>
      </c>
      <c r="Q40" s="7">
        <v>0</v>
      </c>
      <c r="R40" s="30" t="s">
        <v>11</v>
      </c>
      <c r="S40" s="31"/>
      <c r="T40" s="7"/>
      <c r="U40" s="7"/>
      <c r="V40" s="7"/>
      <c r="W40" s="7"/>
      <c r="X40" s="7"/>
      <c r="Y40" s="7"/>
    </row>
    <row r="41" spans="1:25" x14ac:dyDescent="0.25">
      <c r="A41" s="3" t="s">
        <v>12</v>
      </c>
      <c r="B41" s="7">
        <v>721</v>
      </c>
      <c r="C41" s="7">
        <v>1681070</v>
      </c>
      <c r="D41" s="7">
        <v>204</v>
      </c>
      <c r="E41" s="7">
        <v>538480</v>
      </c>
      <c r="F41" s="7">
        <v>3</v>
      </c>
      <c r="G41" s="7">
        <v>8433</v>
      </c>
      <c r="H41" s="7">
        <v>1</v>
      </c>
      <c r="I41" s="7">
        <v>4291</v>
      </c>
      <c r="J41" s="7">
        <v>1</v>
      </c>
      <c r="K41" s="7">
        <v>1000</v>
      </c>
      <c r="L41" s="7">
        <v>0</v>
      </c>
      <c r="M41" s="7">
        <v>0</v>
      </c>
      <c r="N41" s="7">
        <v>3</v>
      </c>
      <c r="O41" s="7">
        <v>5140</v>
      </c>
      <c r="P41" s="7">
        <v>0</v>
      </c>
      <c r="Q41" s="7">
        <v>0</v>
      </c>
      <c r="R41" s="30" t="s">
        <v>12</v>
      </c>
      <c r="S41" s="31"/>
      <c r="T41" s="7">
        <v>1607</v>
      </c>
      <c r="U41" s="7">
        <v>11079600</v>
      </c>
      <c r="V41" s="7">
        <v>786</v>
      </c>
      <c r="W41" s="7">
        <v>486200</v>
      </c>
      <c r="X41" s="7">
        <v>3</v>
      </c>
      <c r="Y41" s="7">
        <v>250190</v>
      </c>
    </row>
    <row r="42" spans="1:25" x14ac:dyDescent="0.25">
      <c r="A42" s="3" t="s">
        <v>25</v>
      </c>
      <c r="B42" s="7">
        <v>293</v>
      </c>
      <c r="C42" s="7">
        <v>653799</v>
      </c>
      <c r="D42" s="7">
        <v>76</v>
      </c>
      <c r="E42" s="7">
        <v>259280</v>
      </c>
      <c r="F42" s="7">
        <v>0</v>
      </c>
      <c r="G42" s="7">
        <v>0</v>
      </c>
      <c r="H42" s="7">
        <v>2</v>
      </c>
      <c r="I42" s="7">
        <v>300</v>
      </c>
      <c r="J42" s="7">
        <v>0</v>
      </c>
      <c r="K42" s="7">
        <v>0</v>
      </c>
      <c r="L42" s="7">
        <v>0</v>
      </c>
      <c r="M42" s="7">
        <v>0</v>
      </c>
      <c r="N42" s="7">
        <v>2</v>
      </c>
      <c r="O42" s="7">
        <v>5000</v>
      </c>
      <c r="P42" s="7">
        <v>0</v>
      </c>
      <c r="Q42" s="7">
        <v>0</v>
      </c>
      <c r="R42" s="30" t="s">
        <v>25</v>
      </c>
      <c r="S42" s="31"/>
      <c r="T42" s="7"/>
      <c r="U42" s="7"/>
      <c r="V42" s="7"/>
      <c r="W42" s="7"/>
      <c r="X42" s="7"/>
      <c r="Y42" s="7"/>
    </row>
    <row r="43" spans="1:25" x14ac:dyDescent="0.25">
      <c r="A43" s="3" t="s">
        <v>13</v>
      </c>
      <c r="B43" s="7">
        <v>779</v>
      </c>
      <c r="C43" s="7">
        <v>1725086</v>
      </c>
      <c r="D43" s="7">
        <v>279</v>
      </c>
      <c r="E43" s="7">
        <v>1007352</v>
      </c>
      <c r="F43" s="7">
        <v>1</v>
      </c>
      <c r="G43" s="7">
        <v>2700</v>
      </c>
      <c r="H43" s="7">
        <v>4</v>
      </c>
      <c r="I43" s="7">
        <v>16230</v>
      </c>
      <c r="J43" s="7">
        <v>1</v>
      </c>
      <c r="K43" s="7">
        <v>1000</v>
      </c>
      <c r="L43" s="7">
        <v>0</v>
      </c>
      <c r="M43" s="7">
        <v>0</v>
      </c>
      <c r="N43" s="7">
        <v>6</v>
      </c>
      <c r="O43" s="7">
        <v>8900</v>
      </c>
      <c r="P43" s="7">
        <v>0</v>
      </c>
      <c r="Q43" s="7">
        <v>0</v>
      </c>
      <c r="R43" s="30" t="s">
        <v>13</v>
      </c>
      <c r="S43" s="31"/>
      <c r="T43" s="7">
        <v>1811</v>
      </c>
      <c r="U43" s="7">
        <v>12828420</v>
      </c>
      <c r="V43" s="7">
        <v>808</v>
      </c>
      <c r="W43" s="7">
        <v>466400</v>
      </c>
      <c r="X43" s="7">
        <v>4</v>
      </c>
      <c r="Y43" s="7">
        <v>299661</v>
      </c>
    </row>
    <row r="44" spans="1:25" x14ac:dyDescent="0.25">
      <c r="A44" s="3" t="s">
        <v>14</v>
      </c>
      <c r="B44" s="7">
        <v>539</v>
      </c>
      <c r="C44" s="7">
        <v>1384346</v>
      </c>
      <c r="D44" s="7">
        <v>168</v>
      </c>
      <c r="E44" s="7">
        <v>589191</v>
      </c>
      <c r="F44" s="7">
        <v>0</v>
      </c>
      <c r="G44" s="7">
        <v>0</v>
      </c>
      <c r="H44" s="7">
        <v>9</v>
      </c>
      <c r="I44" s="7">
        <v>21028</v>
      </c>
      <c r="J44" s="7">
        <v>0</v>
      </c>
      <c r="K44" s="7">
        <v>0</v>
      </c>
      <c r="L44" s="7">
        <v>0</v>
      </c>
      <c r="M44" s="7">
        <v>0</v>
      </c>
      <c r="N44" s="7">
        <v>20</v>
      </c>
      <c r="O44" s="7">
        <v>20160</v>
      </c>
      <c r="P44" s="7">
        <v>0</v>
      </c>
      <c r="Q44" s="7">
        <v>0</v>
      </c>
      <c r="R44" s="30" t="s">
        <v>14</v>
      </c>
      <c r="S44" s="31"/>
      <c r="T44" s="7">
        <v>1195</v>
      </c>
      <c r="U44" s="7">
        <v>8510520</v>
      </c>
      <c r="V44" s="7">
        <v>540</v>
      </c>
      <c r="W44" s="7">
        <v>311300</v>
      </c>
      <c r="X44" s="7">
        <v>1</v>
      </c>
      <c r="Y44" s="7">
        <v>183000</v>
      </c>
    </row>
    <row r="45" spans="1:25" x14ac:dyDescent="0.25">
      <c r="A45" s="3" t="s">
        <v>15</v>
      </c>
      <c r="B45" s="7">
        <v>249</v>
      </c>
      <c r="C45" s="7">
        <v>591116</v>
      </c>
      <c r="D45" s="7">
        <v>46</v>
      </c>
      <c r="E45" s="7">
        <v>164528</v>
      </c>
      <c r="F45" s="7">
        <v>2</v>
      </c>
      <c r="G45" s="7">
        <v>8000</v>
      </c>
      <c r="H45" s="7">
        <v>2</v>
      </c>
      <c r="I45" s="7">
        <v>7016</v>
      </c>
      <c r="J45" s="7">
        <v>1</v>
      </c>
      <c r="K45" s="7">
        <v>1000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30" t="s">
        <v>15</v>
      </c>
      <c r="S45" s="31"/>
      <c r="T45" s="7">
        <v>734</v>
      </c>
      <c r="U45" s="7">
        <v>5056100</v>
      </c>
      <c r="V45" s="7">
        <v>356</v>
      </c>
      <c r="W45" s="7">
        <v>205700</v>
      </c>
      <c r="X45" s="7">
        <v>1</v>
      </c>
      <c r="Y45" s="7">
        <v>31410</v>
      </c>
    </row>
    <row r="46" spans="1:25" x14ac:dyDescent="0.25">
      <c r="A46" s="3" t="s">
        <v>37</v>
      </c>
      <c r="B46" s="7">
        <v>316</v>
      </c>
      <c r="C46" s="7">
        <v>740769</v>
      </c>
      <c r="D46" s="7">
        <v>173</v>
      </c>
      <c r="E46" s="7">
        <v>691446</v>
      </c>
      <c r="F46" s="7">
        <v>3</v>
      </c>
      <c r="G46" s="7">
        <v>25545</v>
      </c>
      <c r="H46" s="7">
        <v>5</v>
      </c>
      <c r="I46" s="7">
        <v>6310</v>
      </c>
      <c r="J46" s="7">
        <v>1</v>
      </c>
      <c r="K46" s="7">
        <v>1000</v>
      </c>
      <c r="L46" s="7">
        <v>4</v>
      </c>
      <c r="M46" s="7">
        <v>7160</v>
      </c>
      <c r="N46" s="7">
        <v>1</v>
      </c>
      <c r="O46" s="7">
        <v>1000</v>
      </c>
      <c r="P46" s="7">
        <v>0</v>
      </c>
      <c r="Q46" s="7">
        <v>0</v>
      </c>
      <c r="R46" s="30" t="s">
        <v>37</v>
      </c>
      <c r="S46" s="31"/>
      <c r="T46" s="7">
        <v>2334</v>
      </c>
      <c r="U46" s="7">
        <v>17227680</v>
      </c>
      <c r="V46" s="7">
        <v>1794</v>
      </c>
      <c r="W46" s="7">
        <v>1041150</v>
      </c>
      <c r="X46" s="7">
        <v>4</v>
      </c>
      <c r="Y46" s="7">
        <v>315383</v>
      </c>
    </row>
    <row r="47" spans="1:25" x14ac:dyDescent="0.25">
      <c r="A47" s="3" t="s">
        <v>16</v>
      </c>
      <c r="B47" s="7">
        <v>188</v>
      </c>
      <c r="C47" s="7">
        <v>437906</v>
      </c>
      <c r="D47" s="7">
        <v>57</v>
      </c>
      <c r="E47" s="7">
        <v>234256</v>
      </c>
      <c r="F47" s="7">
        <v>0</v>
      </c>
      <c r="G47" s="7">
        <v>0</v>
      </c>
      <c r="H47" s="7">
        <v>5</v>
      </c>
      <c r="I47" s="7">
        <v>7440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30" t="s">
        <v>16</v>
      </c>
      <c r="S47" s="31"/>
      <c r="T47" s="7">
        <v>1024</v>
      </c>
      <c r="U47" s="7">
        <v>7031500</v>
      </c>
      <c r="V47" s="7">
        <v>871</v>
      </c>
      <c r="W47" s="7">
        <v>487300</v>
      </c>
      <c r="X47" s="7">
        <v>1</v>
      </c>
      <c r="Y47" s="7">
        <v>18900</v>
      </c>
    </row>
    <row r="48" spans="1:25" x14ac:dyDescent="0.25">
      <c r="A48" s="3" t="s">
        <v>17</v>
      </c>
      <c r="B48" s="7">
        <v>44</v>
      </c>
      <c r="C48" s="7">
        <v>98536</v>
      </c>
      <c r="D48" s="7">
        <v>5</v>
      </c>
      <c r="E48" s="7">
        <v>20067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30" t="s">
        <v>17</v>
      </c>
      <c r="S48" s="31"/>
      <c r="T48" s="7"/>
      <c r="U48" s="7"/>
      <c r="V48" s="7"/>
      <c r="W48" s="7"/>
      <c r="X48" s="7"/>
      <c r="Y48" s="7"/>
    </row>
    <row r="49" spans="1:25" x14ac:dyDescent="0.25">
      <c r="A49" s="3" t="s">
        <v>26</v>
      </c>
      <c r="B49" s="7">
        <v>216</v>
      </c>
      <c r="C49" s="7">
        <v>619977</v>
      </c>
      <c r="D49" s="7">
        <v>114</v>
      </c>
      <c r="E49" s="7">
        <v>572669</v>
      </c>
      <c r="F49" s="7">
        <v>0</v>
      </c>
      <c r="G49" s="7">
        <v>0</v>
      </c>
      <c r="H49" s="7">
        <v>6</v>
      </c>
      <c r="I49" s="7">
        <v>16348</v>
      </c>
      <c r="J49" s="7">
        <v>0</v>
      </c>
      <c r="K49" s="7">
        <v>0</v>
      </c>
      <c r="L49" s="7">
        <v>2</v>
      </c>
      <c r="M49" s="7">
        <v>2200</v>
      </c>
      <c r="N49" s="7">
        <v>0</v>
      </c>
      <c r="O49" s="7">
        <v>0</v>
      </c>
      <c r="P49" s="7">
        <v>0</v>
      </c>
      <c r="Q49" s="7">
        <v>0</v>
      </c>
      <c r="R49" s="30" t="s">
        <v>26</v>
      </c>
      <c r="S49" s="31"/>
      <c r="T49" s="7">
        <v>962</v>
      </c>
      <c r="U49" s="7">
        <v>7293180</v>
      </c>
      <c r="V49" s="7">
        <v>669</v>
      </c>
      <c r="W49" s="7">
        <v>421300</v>
      </c>
      <c r="X49" s="7">
        <v>0</v>
      </c>
      <c r="Y49" s="7">
        <v>0</v>
      </c>
    </row>
    <row r="50" spans="1:25" x14ac:dyDescent="0.25">
      <c r="A50" s="3" t="s">
        <v>38</v>
      </c>
      <c r="B50" s="7">
        <v>227</v>
      </c>
      <c r="C50" s="7">
        <v>577407</v>
      </c>
      <c r="D50" s="7">
        <v>96</v>
      </c>
      <c r="E50" s="7">
        <v>351751</v>
      </c>
      <c r="F50" s="7">
        <v>4</v>
      </c>
      <c r="G50" s="7">
        <v>16550</v>
      </c>
      <c r="H50" s="7">
        <v>1</v>
      </c>
      <c r="I50" s="7">
        <v>200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30" t="s">
        <v>38</v>
      </c>
      <c r="S50" s="31"/>
      <c r="T50" s="7"/>
      <c r="U50" s="7"/>
      <c r="V50" s="7"/>
      <c r="W50" s="7"/>
      <c r="X50" s="7"/>
      <c r="Y50" s="7"/>
    </row>
    <row r="51" spans="1:25" s="8" customFormat="1" x14ac:dyDescent="0.25">
      <c r="A51" s="1" t="s">
        <v>19</v>
      </c>
      <c r="B51" s="9">
        <f t="shared" ref="B51:Q51" si="2">SUM(B32:B50)</f>
        <v>16307</v>
      </c>
      <c r="C51" s="9">
        <f t="shared" si="2"/>
        <v>38677598.129999995</v>
      </c>
      <c r="D51" s="9">
        <f t="shared" si="2"/>
        <v>4399</v>
      </c>
      <c r="E51" s="9">
        <f t="shared" si="2"/>
        <v>14345184</v>
      </c>
      <c r="F51" s="9">
        <f t="shared" si="2"/>
        <v>35</v>
      </c>
      <c r="G51" s="9">
        <f t="shared" si="2"/>
        <v>138980</v>
      </c>
      <c r="H51" s="9">
        <f t="shared" si="2"/>
        <v>78</v>
      </c>
      <c r="I51" s="9">
        <f t="shared" si="2"/>
        <v>181808</v>
      </c>
      <c r="J51" s="9">
        <f t="shared" si="2"/>
        <v>40</v>
      </c>
      <c r="K51" s="9">
        <f t="shared" si="2"/>
        <v>29500</v>
      </c>
      <c r="L51" s="9">
        <f t="shared" si="2"/>
        <v>13</v>
      </c>
      <c r="M51" s="9">
        <f t="shared" si="2"/>
        <v>19910</v>
      </c>
      <c r="N51" s="9">
        <f t="shared" si="2"/>
        <v>134</v>
      </c>
      <c r="O51" s="9">
        <f t="shared" si="2"/>
        <v>113385</v>
      </c>
      <c r="P51" s="9">
        <f t="shared" si="2"/>
        <v>0</v>
      </c>
      <c r="Q51" s="9">
        <f t="shared" si="2"/>
        <v>0</v>
      </c>
      <c r="R51" s="28" t="s">
        <v>19</v>
      </c>
      <c r="S51" s="29"/>
      <c r="T51" s="9">
        <f>SUM(T32:T50)</f>
        <v>30371</v>
      </c>
      <c r="U51" s="9">
        <f t="shared" ref="U51:Y51" si="3">SUM(U32:U50)</f>
        <v>216018980</v>
      </c>
      <c r="V51" s="9">
        <f t="shared" si="3"/>
        <v>21012</v>
      </c>
      <c r="W51" s="9">
        <f t="shared" si="3"/>
        <v>12458600</v>
      </c>
      <c r="X51" s="9">
        <f t="shared" si="3"/>
        <v>38</v>
      </c>
      <c r="Y51" s="9">
        <f t="shared" si="3"/>
        <v>5724083</v>
      </c>
    </row>
  </sheetData>
  <mergeCells count="65">
    <mergeCell ref="B1:C1"/>
    <mergeCell ref="D1:E1"/>
    <mergeCell ref="F1:G1"/>
    <mergeCell ref="H1:I1"/>
    <mergeCell ref="J1:K1"/>
    <mergeCell ref="L8:M8"/>
    <mergeCell ref="P1:Q1"/>
    <mergeCell ref="R1:S1"/>
    <mergeCell ref="T1:U1"/>
    <mergeCell ref="V1:W1"/>
    <mergeCell ref="L2:M2"/>
    <mergeCell ref="L3:M3"/>
    <mergeCell ref="N1:O1"/>
    <mergeCell ref="L4:M4"/>
    <mergeCell ref="L5:M5"/>
    <mergeCell ref="L6:M6"/>
    <mergeCell ref="L7:M7"/>
    <mergeCell ref="L1:M1"/>
    <mergeCell ref="L19:M19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L18:M18"/>
    <mergeCell ref="T30:U30"/>
    <mergeCell ref="V30:W30"/>
    <mergeCell ref="B30:C30"/>
    <mergeCell ref="D30:E30"/>
    <mergeCell ref="F30:G30"/>
    <mergeCell ref="H30:I30"/>
    <mergeCell ref="J30:K30"/>
    <mergeCell ref="X30:Y30"/>
    <mergeCell ref="L20:M20"/>
    <mergeCell ref="L21:M21"/>
    <mergeCell ref="R45:S45"/>
    <mergeCell ref="R46:S46"/>
    <mergeCell ref="R37:S37"/>
    <mergeCell ref="R38:S38"/>
    <mergeCell ref="R39:S39"/>
    <mergeCell ref="R40:S40"/>
    <mergeCell ref="R41:S41"/>
    <mergeCell ref="R42:S42"/>
    <mergeCell ref="R43:S43"/>
    <mergeCell ref="R44:S44"/>
    <mergeCell ref="R34:S34"/>
    <mergeCell ref="R35:S35"/>
    <mergeCell ref="R36:S36"/>
    <mergeCell ref="L22:M22"/>
    <mergeCell ref="R48:S48"/>
    <mergeCell ref="R49:S49"/>
    <mergeCell ref="R50:S50"/>
    <mergeCell ref="R51:S51"/>
    <mergeCell ref="L30:M30"/>
    <mergeCell ref="R33:S33"/>
    <mergeCell ref="N30:O30"/>
    <mergeCell ref="P30:Q30"/>
    <mergeCell ref="R47:S47"/>
    <mergeCell ref="R31:S31"/>
    <mergeCell ref="R32:S32"/>
    <mergeCell ref="R30:S30"/>
  </mergeCells>
  <pageMargins left="0" right="0" top="0.78740157480314965" bottom="0.78740157480314965" header="0.31496062992125984" footer="0.31496062992125984"/>
  <pageSetup paperSize="9" scale="53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1"/>
  <sheetViews>
    <sheetView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</cols>
  <sheetData>
    <row r="1" spans="1:23" ht="30" customHeight="1" x14ac:dyDescent="0.25">
      <c r="A1" s="5" t="s">
        <v>58</v>
      </c>
      <c r="B1" s="35" t="s">
        <v>27</v>
      </c>
      <c r="C1" s="35"/>
      <c r="D1" s="35" t="s">
        <v>28</v>
      </c>
      <c r="E1" s="35"/>
      <c r="F1" s="35" t="s">
        <v>29</v>
      </c>
      <c r="G1" s="35"/>
      <c r="H1" s="35" t="s">
        <v>23</v>
      </c>
      <c r="I1" s="35"/>
      <c r="J1" s="35" t="s">
        <v>24</v>
      </c>
      <c r="K1" s="35"/>
      <c r="L1" s="36" t="s">
        <v>58</v>
      </c>
      <c r="M1" s="37"/>
      <c r="N1" s="35" t="s">
        <v>0</v>
      </c>
      <c r="O1" s="35"/>
      <c r="P1" s="27" t="s">
        <v>20</v>
      </c>
      <c r="Q1" s="32"/>
      <c r="R1" s="27" t="s">
        <v>21</v>
      </c>
      <c r="S1" s="32"/>
      <c r="T1" s="27" t="s">
        <v>30</v>
      </c>
      <c r="U1" s="32"/>
      <c r="V1" s="27" t="s">
        <v>22</v>
      </c>
      <c r="W1" s="27"/>
    </row>
    <row r="2" spans="1:23" x14ac:dyDescent="0.25">
      <c r="A2" s="24" t="s">
        <v>1</v>
      </c>
      <c r="B2" s="24" t="s">
        <v>34</v>
      </c>
      <c r="C2" s="24" t="s">
        <v>2</v>
      </c>
      <c r="D2" s="24" t="s">
        <v>34</v>
      </c>
      <c r="E2" s="24" t="s">
        <v>2</v>
      </c>
      <c r="F2" s="24" t="s">
        <v>34</v>
      </c>
      <c r="G2" s="24" t="s">
        <v>2</v>
      </c>
      <c r="H2" s="24" t="s">
        <v>34</v>
      </c>
      <c r="I2" s="24" t="s">
        <v>2</v>
      </c>
      <c r="J2" s="24" t="s">
        <v>34</v>
      </c>
      <c r="K2" s="24" t="s">
        <v>2</v>
      </c>
      <c r="L2" s="33" t="s">
        <v>1</v>
      </c>
      <c r="M2" s="34"/>
      <c r="N2" s="24" t="s">
        <v>34</v>
      </c>
      <c r="O2" s="24" t="s">
        <v>2</v>
      </c>
      <c r="P2" s="24" t="s">
        <v>34</v>
      </c>
      <c r="Q2" s="24" t="s">
        <v>2</v>
      </c>
      <c r="R2" s="24" t="s">
        <v>34</v>
      </c>
      <c r="S2" s="24" t="s">
        <v>2</v>
      </c>
      <c r="T2" s="24" t="s">
        <v>34</v>
      </c>
      <c r="U2" s="24" t="s">
        <v>2</v>
      </c>
      <c r="V2" s="24" t="s">
        <v>34</v>
      </c>
      <c r="W2" s="24" t="s">
        <v>2</v>
      </c>
    </row>
    <row r="3" spans="1:23" x14ac:dyDescent="0.25">
      <c r="A3" s="3" t="s">
        <v>3</v>
      </c>
      <c r="B3" s="6"/>
      <c r="C3" s="6"/>
      <c r="D3" s="6"/>
      <c r="E3" s="6"/>
      <c r="F3" s="6"/>
      <c r="G3" s="6"/>
      <c r="H3" s="6"/>
      <c r="I3" s="6"/>
      <c r="J3" s="6"/>
      <c r="K3" s="6"/>
      <c r="L3" s="30" t="s">
        <v>3</v>
      </c>
      <c r="M3" s="31"/>
      <c r="N3" s="6"/>
      <c r="O3" s="6"/>
      <c r="P3" s="6"/>
      <c r="Q3" s="6"/>
      <c r="R3" s="6"/>
      <c r="S3" s="6"/>
      <c r="T3" s="6"/>
      <c r="U3" s="6"/>
      <c r="V3" s="6"/>
      <c r="W3" s="6"/>
    </row>
    <row r="4" spans="1:23" x14ac:dyDescent="0.25">
      <c r="A4" s="3" t="s">
        <v>4</v>
      </c>
      <c r="B4" s="15"/>
      <c r="C4" s="6"/>
      <c r="D4" s="6"/>
      <c r="E4" s="6"/>
      <c r="F4" s="6"/>
      <c r="G4" s="6"/>
      <c r="H4" s="6"/>
      <c r="I4" s="6"/>
      <c r="J4" s="6"/>
      <c r="K4" s="6"/>
      <c r="L4" s="30" t="s">
        <v>4</v>
      </c>
      <c r="M4" s="31"/>
      <c r="N4" s="6"/>
      <c r="O4" s="6"/>
      <c r="P4" s="6"/>
      <c r="Q4" s="6"/>
      <c r="R4" s="6"/>
      <c r="S4" s="6"/>
      <c r="T4" s="6"/>
      <c r="U4" s="6"/>
      <c r="V4" s="6"/>
      <c r="W4" s="6"/>
    </row>
    <row r="5" spans="1:23" x14ac:dyDescent="0.25">
      <c r="A5" s="3" t="s">
        <v>5</v>
      </c>
      <c r="B5" s="6"/>
      <c r="C5" s="6"/>
      <c r="D5" s="6"/>
      <c r="E5" s="6"/>
      <c r="F5" s="6"/>
      <c r="G5" s="6"/>
      <c r="H5" s="6"/>
      <c r="I5" s="6"/>
      <c r="J5" s="6"/>
      <c r="K5" s="6"/>
      <c r="L5" s="30" t="s">
        <v>5</v>
      </c>
      <c r="M5" s="31"/>
      <c r="N5" s="7"/>
      <c r="O5" s="7"/>
      <c r="P5" s="7"/>
      <c r="Q5" s="7"/>
      <c r="R5" s="7"/>
      <c r="S5" s="7"/>
      <c r="T5" s="6"/>
      <c r="U5" s="6"/>
      <c r="V5" s="6"/>
      <c r="W5" s="6"/>
    </row>
    <row r="6" spans="1:23" x14ac:dyDescent="0.25">
      <c r="A6" s="3" t="s">
        <v>6</v>
      </c>
      <c r="B6" s="6"/>
      <c r="C6" s="6"/>
      <c r="D6" s="6"/>
      <c r="E6" s="6"/>
      <c r="F6" s="6"/>
      <c r="G6" s="6"/>
      <c r="H6" s="6"/>
      <c r="I6" s="6"/>
      <c r="J6" s="6"/>
      <c r="K6" s="6"/>
      <c r="L6" s="30" t="s">
        <v>6</v>
      </c>
      <c r="M6" s="31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x14ac:dyDescent="0.25">
      <c r="A7" s="3" t="s">
        <v>7</v>
      </c>
      <c r="B7" s="6"/>
      <c r="C7" s="6"/>
      <c r="D7" s="6"/>
      <c r="E7" s="6"/>
      <c r="F7" s="6"/>
      <c r="G7" s="6"/>
      <c r="H7" s="6"/>
      <c r="I7" s="6"/>
      <c r="J7" s="6"/>
      <c r="K7" s="6"/>
      <c r="L7" s="30" t="s">
        <v>7</v>
      </c>
      <c r="M7" s="31"/>
      <c r="N7" s="6"/>
      <c r="O7" s="6"/>
      <c r="P7" s="6"/>
      <c r="Q7" s="6"/>
      <c r="R7" s="6"/>
      <c r="S7" s="6"/>
      <c r="T7" s="6"/>
      <c r="U7" s="6"/>
      <c r="V7" s="6"/>
      <c r="W7" s="6"/>
    </row>
    <row r="8" spans="1:23" x14ac:dyDescent="0.25">
      <c r="A8" s="3" t="s">
        <v>8</v>
      </c>
      <c r="B8" s="6"/>
      <c r="C8" s="6"/>
      <c r="D8" s="6"/>
      <c r="E8" s="6"/>
      <c r="F8" s="6"/>
      <c r="G8" s="6"/>
      <c r="H8" s="6"/>
      <c r="I8" s="6"/>
      <c r="J8" s="6"/>
      <c r="K8" s="6"/>
      <c r="L8" s="30" t="s">
        <v>8</v>
      </c>
      <c r="M8" s="31"/>
      <c r="N8" s="6"/>
      <c r="O8" s="6"/>
      <c r="P8" s="6"/>
      <c r="Q8" s="6"/>
      <c r="R8" s="6"/>
      <c r="S8" s="6"/>
      <c r="T8" s="6"/>
      <c r="U8" s="6"/>
      <c r="V8" s="6"/>
      <c r="W8" s="6"/>
    </row>
    <row r="9" spans="1:23" x14ac:dyDescent="0.25">
      <c r="A9" s="3" t="s">
        <v>9</v>
      </c>
      <c r="B9" s="6"/>
      <c r="C9" s="6"/>
      <c r="D9" s="6"/>
      <c r="E9" s="6"/>
      <c r="F9" s="6"/>
      <c r="G9" s="6"/>
      <c r="H9" s="6"/>
      <c r="I9" s="6"/>
      <c r="J9" s="6"/>
      <c r="K9" s="6"/>
      <c r="L9" s="30" t="s">
        <v>9</v>
      </c>
      <c r="M9" s="31"/>
      <c r="N9" s="6"/>
      <c r="O9" s="6"/>
      <c r="P9" s="6"/>
      <c r="Q9" s="6"/>
      <c r="R9" s="6"/>
      <c r="S9" s="6"/>
      <c r="T9" s="6"/>
      <c r="U9" s="6"/>
      <c r="V9" s="6"/>
      <c r="W9" s="6"/>
    </row>
    <row r="10" spans="1:23" x14ac:dyDescent="0.25">
      <c r="A10" s="3" t="s">
        <v>10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30" t="s">
        <v>10</v>
      </c>
      <c r="M10" s="31"/>
      <c r="N10" s="6"/>
      <c r="O10" s="6"/>
      <c r="P10" s="6"/>
      <c r="Q10" s="6"/>
      <c r="R10" s="6"/>
      <c r="S10" s="6"/>
      <c r="T10" s="6"/>
      <c r="U10" s="6"/>
      <c r="V10" s="6"/>
      <c r="W10" s="6"/>
    </row>
    <row r="11" spans="1:23" x14ac:dyDescent="0.25">
      <c r="A11" s="3" t="s">
        <v>11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30" t="s">
        <v>11</v>
      </c>
      <c r="M11" s="31"/>
      <c r="N11" s="6"/>
      <c r="O11" s="6"/>
      <c r="P11" s="6"/>
      <c r="Q11" s="6"/>
      <c r="R11" s="6"/>
      <c r="S11" s="6"/>
      <c r="T11" s="6"/>
      <c r="U11" s="6"/>
      <c r="V11" s="6"/>
      <c r="W11" s="6"/>
    </row>
    <row r="12" spans="1:23" x14ac:dyDescent="0.25">
      <c r="A12" s="3" t="s">
        <v>12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30" t="s">
        <v>12</v>
      </c>
      <c r="M12" s="31"/>
      <c r="N12" s="6"/>
      <c r="O12" s="6"/>
      <c r="P12" s="6"/>
      <c r="Q12" s="6"/>
      <c r="R12" s="6"/>
      <c r="S12" s="6"/>
      <c r="T12" s="6"/>
      <c r="U12" s="6"/>
      <c r="V12" s="6"/>
      <c r="W12" s="6"/>
    </row>
    <row r="13" spans="1:23" x14ac:dyDescent="0.25">
      <c r="A13" s="3" t="s">
        <v>25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30" t="s">
        <v>25</v>
      </c>
      <c r="M13" s="31"/>
      <c r="N13" s="6"/>
      <c r="O13" s="6"/>
      <c r="P13" s="6"/>
      <c r="Q13" s="6"/>
      <c r="R13" s="6"/>
      <c r="S13" s="6"/>
      <c r="T13" s="6"/>
      <c r="U13" s="6"/>
      <c r="V13" s="6"/>
      <c r="W13" s="6"/>
    </row>
    <row r="14" spans="1:23" x14ac:dyDescent="0.25">
      <c r="A14" s="3" t="s">
        <v>13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30" t="s">
        <v>13</v>
      </c>
      <c r="M14" s="31"/>
      <c r="N14" s="6"/>
      <c r="O14" s="6"/>
      <c r="P14" s="6"/>
      <c r="Q14" s="6"/>
      <c r="R14" s="6"/>
      <c r="S14" s="6"/>
      <c r="T14" s="6"/>
      <c r="U14" s="6"/>
      <c r="V14" s="6"/>
      <c r="W14" s="6"/>
    </row>
    <row r="15" spans="1:23" x14ac:dyDescent="0.25">
      <c r="A15" s="3" t="s">
        <v>14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30" t="s">
        <v>14</v>
      </c>
      <c r="M15" s="31"/>
      <c r="N15" s="6"/>
      <c r="O15" s="6"/>
      <c r="P15" s="6"/>
      <c r="Q15" s="6"/>
      <c r="R15" s="6"/>
      <c r="S15" s="6"/>
      <c r="T15" s="6"/>
      <c r="U15" s="6"/>
      <c r="V15" s="6"/>
      <c r="W15" s="6"/>
    </row>
    <row r="16" spans="1:23" x14ac:dyDescent="0.25">
      <c r="A16" s="3" t="s">
        <v>15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30" t="s">
        <v>15</v>
      </c>
      <c r="M16" s="31"/>
      <c r="N16" s="6"/>
      <c r="O16" s="6"/>
      <c r="P16" s="6"/>
      <c r="Q16" s="6"/>
      <c r="R16" s="6"/>
      <c r="S16" s="6"/>
      <c r="T16" s="6"/>
      <c r="U16" s="6"/>
      <c r="V16" s="6"/>
      <c r="W16" s="6"/>
    </row>
    <row r="17" spans="1:25" x14ac:dyDescent="0.25">
      <c r="A17" s="3" t="s">
        <v>37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30" t="s">
        <v>37</v>
      </c>
      <c r="M17" s="31"/>
      <c r="N17" s="6"/>
      <c r="O17" s="6"/>
      <c r="P17" s="6"/>
      <c r="Q17" s="6"/>
      <c r="R17" s="6"/>
      <c r="S17" s="6"/>
      <c r="T17" s="6"/>
      <c r="U17" s="6"/>
      <c r="V17" s="6"/>
      <c r="W17" s="6"/>
    </row>
    <row r="18" spans="1:25" x14ac:dyDescent="0.25">
      <c r="A18" s="3" t="s">
        <v>16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30" t="s">
        <v>16</v>
      </c>
      <c r="M18" s="31"/>
      <c r="N18" s="7"/>
      <c r="O18" s="7"/>
      <c r="P18" s="7"/>
      <c r="Q18" s="7"/>
      <c r="R18" s="7"/>
      <c r="S18" s="7"/>
      <c r="T18" s="6"/>
      <c r="U18" s="6"/>
      <c r="V18" s="6"/>
      <c r="W18" s="6"/>
    </row>
    <row r="19" spans="1:25" x14ac:dyDescent="0.25">
      <c r="A19" s="3" t="s">
        <v>17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30" t="s">
        <v>17</v>
      </c>
      <c r="M19" s="31"/>
      <c r="N19" s="6"/>
      <c r="O19" s="6"/>
      <c r="P19" s="6"/>
      <c r="Q19" s="6"/>
      <c r="R19" s="6"/>
      <c r="S19" s="6"/>
      <c r="T19" s="6"/>
      <c r="U19" s="6"/>
      <c r="V19" s="6"/>
      <c r="W19" s="6"/>
    </row>
    <row r="20" spans="1:25" x14ac:dyDescent="0.25">
      <c r="A20" s="3" t="s">
        <v>26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30" t="s">
        <v>26</v>
      </c>
      <c r="M20" s="31"/>
      <c r="N20" s="6"/>
      <c r="O20" s="6"/>
      <c r="P20" s="6"/>
      <c r="Q20" s="6"/>
      <c r="R20" s="6"/>
      <c r="S20" s="6"/>
      <c r="T20" s="6"/>
      <c r="U20" s="6"/>
      <c r="V20" s="6"/>
      <c r="W20" s="6"/>
    </row>
    <row r="21" spans="1:25" x14ac:dyDescent="0.25">
      <c r="A21" s="3" t="s">
        <v>18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30" t="s">
        <v>18</v>
      </c>
      <c r="M21" s="31"/>
      <c r="N21" s="6"/>
      <c r="O21" s="6"/>
      <c r="P21" s="6"/>
      <c r="Q21" s="6"/>
      <c r="R21" s="6"/>
      <c r="S21" s="6"/>
      <c r="T21" s="6"/>
      <c r="U21" s="6"/>
      <c r="V21" s="6"/>
      <c r="W21" s="6"/>
    </row>
    <row r="22" spans="1:25" s="8" customFormat="1" x14ac:dyDescent="0.25">
      <c r="A22" s="1" t="s">
        <v>19</v>
      </c>
      <c r="B22" s="9">
        <f t="shared" ref="B22:K22" si="0">SUM(B3:B21)</f>
        <v>0</v>
      </c>
      <c r="C22" s="9">
        <f t="shared" si="0"/>
        <v>0</v>
      </c>
      <c r="D22" s="9">
        <f t="shared" si="0"/>
        <v>0</v>
      </c>
      <c r="E22" s="9">
        <f t="shared" si="0"/>
        <v>0</v>
      </c>
      <c r="F22" s="9">
        <f t="shared" si="0"/>
        <v>0</v>
      </c>
      <c r="G22" s="9">
        <f t="shared" si="0"/>
        <v>0</v>
      </c>
      <c r="H22" s="9">
        <f t="shared" si="0"/>
        <v>0</v>
      </c>
      <c r="I22" s="9">
        <f t="shared" si="0"/>
        <v>0</v>
      </c>
      <c r="J22" s="9">
        <f t="shared" si="0"/>
        <v>0</v>
      </c>
      <c r="K22" s="9">
        <f t="shared" si="0"/>
        <v>0</v>
      </c>
      <c r="L22" s="28" t="s">
        <v>19</v>
      </c>
      <c r="M22" s="29"/>
      <c r="N22" s="9">
        <f t="shared" ref="N22:W22" si="1">SUM(N3:N21)</f>
        <v>0</v>
      </c>
      <c r="O22" s="9">
        <f t="shared" si="1"/>
        <v>0</v>
      </c>
      <c r="P22" s="9">
        <f t="shared" si="1"/>
        <v>0</v>
      </c>
      <c r="Q22" s="9">
        <f t="shared" si="1"/>
        <v>0</v>
      </c>
      <c r="R22" s="9">
        <f t="shared" si="1"/>
        <v>0</v>
      </c>
      <c r="S22" s="9">
        <f t="shared" si="1"/>
        <v>0</v>
      </c>
      <c r="T22" s="9">
        <f t="shared" si="1"/>
        <v>0</v>
      </c>
      <c r="U22" s="9">
        <f t="shared" si="1"/>
        <v>0</v>
      </c>
      <c r="V22" s="9">
        <f t="shared" si="1"/>
        <v>0</v>
      </c>
      <c r="W22" s="9">
        <f t="shared" si="1"/>
        <v>0</v>
      </c>
    </row>
    <row r="24" spans="1:25" x14ac:dyDescent="0.25">
      <c r="A24" s="13">
        <f>B22+D22+F22+H22+J22+N22+P22+R22+T22+V22+B51+D51+F51+H51+J51+L51+N51+P51+T51+V51+X51</f>
        <v>0</v>
      </c>
    </row>
    <row r="25" spans="1:25" x14ac:dyDescent="0.25">
      <c r="A25" s="13">
        <f>C22+E22+G22+I22+K22+O22+Q22+S22+U22+W22+C51+E51+G51+I51+K51+M51+O51+Q51+U51+W51+Y51</f>
        <v>0</v>
      </c>
    </row>
    <row r="30" spans="1:25" ht="30" customHeight="1" x14ac:dyDescent="0.25">
      <c r="A30" s="5" t="s">
        <v>58</v>
      </c>
      <c r="B30" s="35" t="s">
        <v>39</v>
      </c>
      <c r="C30" s="35"/>
      <c r="D30" s="35" t="s">
        <v>40</v>
      </c>
      <c r="E30" s="35"/>
      <c r="F30" s="27" t="s">
        <v>41</v>
      </c>
      <c r="G30" s="27"/>
      <c r="H30" s="38" t="s">
        <v>42</v>
      </c>
      <c r="I30" s="39"/>
      <c r="J30" s="27" t="s">
        <v>43</v>
      </c>
      <c r="K30" s="27"/>
      <c r="L30" s="27" t="s">
        <v>44</v>
      </c>
      <c r="M30" s="27"/>
      <c r="N30" s="27" t="s">
        <v>45</v>
      </c>
      <c r="O30" s="27"/>
      <c r="P30" s="27" t="s">
        <v>46</v>
      </c>
      <c r="Q30" s="27"/>
      <c r="R30" s="36" t="s">
        <v>58</v>
      </c>
      <c r="S30" s="37"/>
      <c r="T30" s="35" t="s">
        <v>47</v>
      </c>
      <c r="U30" s="35"/>
      <c r="V30" s="27" t="s">
        <v>32</v>
      </c>
      <c r="W30" s="27"/>
      <c r="X30" s="27" t="s">
        <v>33</v>
      </c>
      <c r="Y30" s="32"/>
    </row>
    <row r="31" spans="1:25" x14ac:dyDescent="0.25">
      <c r="A31" s="2" t="s">
        <v>1</v>
      </c>
      <c r="B31" s="2" t="s">
        <v>34</v>
      </c>
      <c r="C31" s="2" t="s">
        <v>2</v>
      </c>
      <c r="D31" s="2" t="s">
        <v>34</v>
      </c>
      <c r="E31" s="2" t="s">
        <v>2</v>
      </c>
      <c r="F31" s="2" t="s">
        <v>34</v>
      </c>
      <c r="G31" s="2" t="s">
        <v>2</v>
      </c>
      <c r="H31" s="2" t="s">
        <v>34</v>
      </c>
      <c r="I31" s="2" t="s">
        <v>2</v>
      </c>
      <c r="J31" s="2" t="s">
        <v>34</v>
      </c>
      <c r="K31" s="2" t="s">
        <v>2</v>
      </c>
      <c r="L31" s="2" t="s">
        <v>34</v>
      </c>
      <c r="M31" s="2" t="s">
        <v>2</v>
      </c>
      <c r="N31" s="2" t="s">
        <v>34</v>
      </c>
      <c r="O31" s="2" t="s">
        <v>2</v>
      </c>
      <c r="P31" s="2" t="s">
        <v>34</v>
      </c>
      <c r="Q31" s="2" t="s">
        <v>2</v>
      </c>
      <c r="R31" s="33" t="s">
        <v>1</v>
      </c>
      <c r="S31" s="34"/>
      <c r="T31" s="2" t="s">
        <v>34</v>
      </c>
      <c r="U31" s="2" t="s">
        <v>2</v>
      </c>
      <c r="V31" s="2" t="s">
        <v>34</v>
      </c>
      <c r="W31" s="2" t="s">
        <v>2</v>
      </c>
      <c r="X31" s="2" t="s">
        <v>34</v>
      </c>
      <c r="Y31" s="2" t="s">
        <v>2</v>
      </c>
    </row>
    <row r="32" spans="1:25" x14ac:dyDescent="0.25">
      <c r="A32" s="3" t="s">
        <v>35</v>
      </c>
      <c r="B32" s="7"/>
      <c r="C32" s="7"/>
      <c r="D32" s="7"/>
      <c r="E32" s="14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30" t="s">
        <v>35</v>
      </c>
      <c r="S32" s="31"/>
      <c r="T32" s="7"/>
      <c r="U32" s="7"/>
      <c r="V32" s="7"/>
      <c r="W32" s="7"/>
      <c r="X32" s="7"/>
      <c r="Y32" s="7"/>
    </row>
    <row r="33" spans="1:25" x14ac:dyDescent="0.25">
      <c r="A33" s="3" t="s">
        <v>36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30" t="s">
        <v>36</v>
      </c>
      <c r="S33" s="31"/>
      <c r="T33" s="7"/>
      <c r="U33" s="7"/>
      <c r="V33" s="7"/>
      <c r="W33" s="7"/>
      <c r="X33" s="7"/>
      <c r="Y33" s="7"/>
    </row>
    <row r="34" spans="1:25" x14ac:dyDescent="0.25">
      <c r="A34" s="3" t="s">
        <v>5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30" t="s">
        <v>5</v>
      </c>
      <c r="S34" s="31"/>
      <c r="T34" s="7"/>
      <c r="U34" s="7"/>
      <c r="V34" s="7"/>
      <c r="W34" s="7"/>
      <c r="X34" s="7"/>
      <c r="Y34" s="7"/>
    </row>
    <row r="35" spans="1:25" x14ac:dyDescent="0.25">
      <c r="A35" s="3" t="s">
        <v>6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30" t="s">
        <v>6</v>
      </c>
      <c r="S35" s="31"/>
      <c r="T35" s="7"/>
      <c r="U35" s="7"/>
      <c r="V35" s="7"/>
      <c r="W35" s="7"/>
      <c r="X35" s="7"/>
      <c r="Y35" s="7"/>
    </row>
    <row r="36" spans="1:25" x14ac:dyDescent="0.25">
      <c r="A36" s="3" t="s">
        <v>7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30" t="s">
        <v>7</v>
      </c>
      <c r="S36" s="31"/>
      <c r="T36" s="7"/>
      <c r="U36" s="7"/>
      <c r="V36" s="7"/>
      <c r="W36" s="7"/>
      <c r="X36" s="7"/>
      <c r="Y36" s="7"/>
    </row>
    <row r="37" spans="1:25" x14ac:dyDescent="0.25">
      <c r="A37" s="3" t="s">
        <v>8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30" t="s">
        <v>8</v>
      </c>
      <c r="S37" s="31"/>
      <c r="T37" s="7"/>
      <c r="U37" s="7"/>
      <c r="V37" s="7"/>
      <c r="W37" s="7"/>
      <c r="X37" s="7"/>
      <c r="Y37" s="7"/>
    </row>
    <row r="38" spans="1:25" x14ac:dyDescent="0.25">
      <c r="A38" s="3" t="s">
        <v>9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30" t="s">
        <v>9</v>
      </c>
      <c r="S38" s="31"/>
      <c r="T38" s="7"/>
      <c r="U38" s="7"/>
      <c r="V38" s="7"/>
      <c r="W38" s="7"/>
      <c r="X38" s="7"/>
      <c r="Y38" s="7"/>
    </row>
    <row r="39" spans="1:25" x14ac:dyDescent="0.25">
      <c r="A39" s="3" t="s">
        <v>10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30" t="s">
        <v>10</v>
      </c>
      <c r="S39" s="31"/>
      <c r="T39" s="7"/>
      <c r="U39" s="7"/>
      <c r="V39" s="7"/>
      <c r="W39" s="7"/>
      <c r="X39" s="7"/>
      <c r="Y39" s="7"/>
    </row>
    <row r="40" spans="1:25" x14ac:dyDescent="0.25">
      <c r="A40" s="3" t="s">
        <v>11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30" t="s">
        <v>11</v>
      </c>
      <c r="S40" s="31"/>
      <c r="T40" s="7"/>
      <c r="U40" s="7"/>
      <c r="V40" s="7"/>
      <c r="W40" s="7"/>
      <c r="X40" s="7"/>
      <c r="Y40" s="7"/>
    </row>
    <row r="41" spans="1:25" x14ac:dyDescent="0.25">
      <c r="A41" s="3" t="s">
        <v>12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30" t="s">
        <v>12</v>
      </c>
      <c r="S41" s="31"/>
      <c r="T41" s="7"/>
      <c r="U41" s="7"/>
      <c r="V41" s="7"/>
      <c r="W41" s="7"/>
      <c r="X41" s="7"/>
      <c r="Y41" s="7"/>
    </row>
    <row r="42" spans="1:25" x14ac:dyDescent="0.25">
      <c r="A42" s="3" t="s">
        <v>25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30" t="s">
        <v>25</v>
      </c>
      <c r="S42" s="31"/>
      <c r="T42" s="7"/>
      <c r="U42" s="7"/>
      <c r="V42" s="7"/>
      <c r="W42" s="7"/>
      <c r="X42" s="7"/>
      <c r="Y42" s="7"/>
    </row>
    <row r="43" spans="1:25" x14ac:dyDescent="0.25">
      <c r="A43" s="3" t="s">
        <v>13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30" t="s">
        <v>13</v>
      </c>
      <c r="S43" s="31"/>
      <c r="T43" s="7"/>
      <c r="U43" s="7"/>
      <c r="V43" s="7"/>
      <c r="W43" s="7"/>
      <c r="X43" s="7"/>
      <c r="Y43" s="7"/>
    </row>
    <row r="44" spans="1:25" x14ac:dyDescent="0.25">
      <c r="A44" s="3" t="s">
        <v>14</v>
      </c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30" t="s">
        <v>14</v>
      </c>
      <c r="S44" s="31"/>
      <c r="T44" s="7"/>
      <c r="U44" s="7"/>
      <c r="V44" s="7"/>
      <c r="W44" s="7"/>
      <c r="X44" s="7"/>
      <c r="Y44" s="7"/>
    </row>
    <row r="45" spans="1:25" x14ac:dyDescent="0.25">
      <c r="A45" s="3" t="s">
        <v>15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30" t="s">
        <v>15</v>
      </c>
      <c r="S45" s="31"/>
      <c r="T45" s="7"/>
      <c r="U45" s="7"/>
      <c r="V45" s="7"/>
      <c r="W45" s="7"/>
      <c r="X45" s="7"/>
      <c r="Y45" s="7"/>
    </row>
    <row r="46" spans="1:25" x14ac:dyDescent="0.25">
      <c r="A46" s="3" t="s">
        <v>37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30" t="s">
        <v>37</v>
      </c>
      <c r="S46" s="31"/>
      <c r="T46" s="7"/>
      <c r="U46" s="7"/>
      <c r="V46" s="7"/>
      <c r="W46" s="7"/>
      <c r="X46" s="7"/>
      <c r="Y46" s="7"/>
    </row>
    <row r="47" spans="1:25" x14ac:dyDescent="0.25">
      <c r="A47" s="3" t="s">
        <v>16</v>
      </c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30" t="s">
        <v>16</v>
      </c>
      <c r="S47" s="31"/>
      <c r="T47" s="7"/>
      <c r="U47" s="7"/>
      <c r="V47" s="7"/>
      <c r="W47" s="7"/>
      <c r="X47" s="7"/>
      <c r="Y47" s="7"/>
    </row>
    <row r="48" spans="1:25" x14ac:dyDescent="0.25">
      <c r="A48" s="3" t="s">
        <v>17</v>
      </c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30" t="s">
        <v>17</v>
      </c>
      <c r="S48" s="31"/>
      <c r="T48" s="7"/>
      <c r="U48" s="7"/>
      <c r="V48" s="7"/>
      <c r="W48" s="7"/>
      <c r="X48" s="7"/>
      <c r="Y48" s="7"/>
    </row>
    <row r="49" spans="1:25" x14ac:dyDescent="0.25">
      <c r="A49" s="3" t="s">
        <v>26</v>
      </c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30" t="s">
        <v>26</v>
      </c>
      <c r="S49" s="31"/>
      <c r="T49" s="7"/>
      <c r="U49" s="7"/>
      <c r="V49" s="7"/>
      <c r="W49" s="7"/>
      <c r="X49" s="7"/>
      <c r="Y49" s="7"/>
    </row>
    <row r="50" spans="1:25" x14ac:dyDescent="0.25">
      <c r="A50" s="3" t="s">
        <v>38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30" t="s">
        <v>38</v>
      </c>
      <c r="S50" s="31"/>
      <c r="T50" s="7"/>
      <c r="U50" s="7"/>
      <c r="V50" s="7"/>
      <c r="W50" s="7"/>
      <c r="X50" s="7"/>
      <c r="Y50" s="7"/>
    </row>
    <row r="51" spans="1:25" s="8" customFormat="1" x14ac:dyDescent="0.25">
      <c r="A51" s="1" t="s">
        <v>19</v>
      </c>
      <c r="B51" s="9">
        <f t="shared" ref="B51:Q51" si="2">SUM(B32:B50)</f>
        <v>0</v>
      </c>
      <c r="C51" s="9">
        <f t="shared" si="2"/>
        <v>0</v>
      </c>
      <c r="D51" s="9">
        <f t="shared" si="2"/>
        <v>0</v>
      </c>
      <c r="E51" s="9">
        <f t="shared" si="2"/>
        <v>0</v>
      </c>
      <c r="F51" s="9">
        <f t="shared" si="2"/>
        <v>0</v>
      </c>
      <c r="G51" s="9">
        <f t="shared" si="2"/>
        <v>0</v>
      </c>
      <c r="H51" s="9">
        <f t="shared" si="2"/>
        <v>0</v>
      </c>
      <c r="I51" s="9">
        <f t="shared" si="2"/>
        <v>0</v>
      </c>
      <c r="J51" s="9">
        <f t="shared" si="2"/>
        <v>0</v>
      </c>
      <c r="K51" s="9">
        <f t="shared" si="2"/>
        <v>0</v>
      </c>
      <c r="L51" s="9">
        <f t="shared" si="2"/>
        <v>0</v>
      </c>
      <c r="M51" s="9">
        <f t="shared" si="2"/>
        <v>0</v>
      </c>
      <c r="N51" s="9">
        <f t="shared" si="2"/>
        <v>0</v>
      </c>
      <c r="O51" s="9">
        <f t="shared" si="2"/>
        <v>0</v>
      </c>
      <c r="P51" s="9">
        <f t="shared" si="2"/>
        <v>0</v>
      </c>
      <c r="Q51" s="9">
        <f t="shared" si="2"/>
        <v>0</v>
      </c>
      <c r="R51" s="28" t="s">
        <v>19</v>
      </c>
      <c r="S51" s="29"/>
      <c r="T51" s="9">
        <f>SUM(T32:T50)</f>
        <v>0</v>
      </c>
      <c r="U51" s="9">
        <f t="shared" ref="U51:Y51" si="3">SUM(U32:U50)</f>
        <v>0</v>
      </c>
      <c r="V51" s="9">
        <f t="shared" si="3"/>
        <v>0</v>
      </c>
      <c r="W51" s="9">
        <f t="shared" si="3"/>
        <v>0</v>
      </c>
      <c r="X51" s="9">
        <f t="shared" si="3"/>
        <v>0</v>
      </c>
      <c r="Y51" s="9">
        <f t="shared" si="3"/>
        <v>0</v>
      </c>
    </row>
  </sheetData>
  <mergeCells count="65">
    <mergeCell ref="V1:W1"/>
    <mergeCell ref="L2:M2"/>
    <mergeCell ref="L1:M1"/>
    <mergeCell ref="L7:M7"/>
    <mergeCell ref="N1:O1"/>
    <mergeCell ref="P1:Q1"/>
    <mergeCell ref="R1:S1"/>
    <mergeCell ref="T1:U1"/>
    <mergeCell ref="L3:M3"/>
    <mergeCell ref="L4:M4"/>
    <mergeCell ref="L5:M5"/>
    <mergeCell ref="L6:M6"/>
    <mergeCell ref="L18:M18"/>
    <mergeCell ref="B1:C1"/>
    <mergeCell ref="D1:E1"/>
    <mergeCell ref="F1:G1"/>
    <mergeCell ref="H1:I1"/>
    <mergeCell ref="J1:K1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B30:C30"/>
    <mergeCell ref="D30:E30"/>
    <mergeCell ref="F30:G30"/>
    <mergeCell ref="H30:I30"/>
    <mergeCell ref="J30:K30"/>
    <mergeCell ref="L19:M19"/>
    <mergeCell ref="L20:M20"/>
    <mergeCell ref="L21:M21"/>
    <mergeCell ref="L22:M22"/>
    <mergeCell ref="R32:S32"/>
    <mergeCell ref="L30:M30"/>
    <mergeCell ref="N30:O30"/>
    <mergeCell ref="P30:Q30"/>
    <mergeCell ref="R30:S30"/>
    <mergeCell ref="X30:Y30"/>
    <mergeCell ref="R31:S31"/>
    <mergeCell ref="T30:U30"/>
    <mergeCell ref="V30:W30"/>
    <mergeCell ref="R40:S40"/>
    <mergeCell ref="R33:S33"/>
    <mergeCell ref="R34:S34"/>
    <mergeCell ref="R35:S35"/>
    <mergeCell ref="R36:S36"/>
    <mergeCell ref="R37:S37"/>
    <mergeCell ref="R38:S38"/>
    <mergeCell ref="R39:S39"/>
    <mergeCell ref="R51:S51"/>
    <mergeCell ref="R41:S41"/>
    <mergeCell ref="R42:S42"/>
    <mergeCell ref="R43:S43"/>
    <mergeCell ref="R44:S44"/>
    <mergeCell ref="R45:S45"/>
    <mergeCell ref="R46:S46"/>
    <mergeCell ref="R47:S47"/>
    <mergeCell ref="R48:S48"/>
    <mergeCell ref="R49:S49"/>
    <mergeCell ref="R50:S50"/>
  </mergeCells>
  <pageMargins left="0" right="0" top="0.78740157480314965" bottom="0.78740157480314965" header="0.31496062992125984" footer="0.31496062992125984"/>
  <pageSetup paperSize="9" scale="53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1"/>
  <sheetViews>
    <sheetView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</cols>
  <sheetData>
    <row r="1" spans="1:23" ht="30" customHeight="1" x14ac:dyDescent="0.25">
      <c r="A1" s="5" t="s">
        <v>59</v>
      </c>
      <c r="B1" s="35" t="s">
        <v>27</v>
      </c>
      <c r="C1" s="35"/>
      <c r="D1" s="35" t="s">
        <v>28</v>
      </c>
      <c r="E1" s="35"/>
      <c r="F1" s="35" t="s">
        <v>29</v>
      </c>
      <c r="G1" s="35"/>
      <c r="H1" s="35" t="s">
        <v>23</v>
      </c>
      <c r="I1" s="35"/>
      <c r="J1" s="35" t="s">
        <v>24</v>
      </c>
      <c r="K1" s="35"/>
      <c r="L1" s="36" t="s">
        <v>59</v>
      </c>
      <c r="M1" s="37"/>
      <c r="N1" s="35" t="s">
        <v>0</v>
      </c>
      <c r="O1" s="35"/>
      <c r="P1" s="27" t="s">
        <v>20</v>
      </c>
      <c r="Q1" s="32"/>
      <c r="R1" s="27" t="s">
        <v>21</v>
      </c>
      <c r="S1" s="32"/>
      <c r="T1" s="27" t="s">
        <v>30</v>
      </c>
      <c r="U1" s="32"/>
      <c r="V1" s="27" t="s">
        <v>22</v>
      </c>
      <c r="W1" s="27"/>
    </row>
    <row r="2" spans="1:23" x14ac:dyDescent="0.25">
      <c r="A2" s="2" t="s">
        <v>1</v>
      </c>
      <c r="B2" s="2" t="s">
        <v>34</v>
      </c>
      <c r="C2" s="2" t="s">
        <v>2</v>
      </c>
      <c r="D2" s="2" t="s">
        <v>34</v>
      </c>
      <c r="E2" s="2" t="s">
        <v>2</v>
      </c>
      <c r="F2" s="24" t="s">
        <v>34</v>
      </c>
      <c r="G2" s="24" t="s">
        <v>2</v>
      </c>
      <c r="H2" s="24" t="s">
        <v>34</v>
      </c>
      <c r="I2" s="24" t="s">
        <v>2</v>
      </c>
      <c r="J2" s="24" t="s">
        <v>34</v>
      </c>
      <c r="K2" s="24" t="s">
        <v>2</v>
      </c>
      <c r="L2" s="33" t="s">
        <v>1</v>
      </c>
      <c r="M2" s="34"/>
      <c r="N2" s="24" t="s">
        <v>34</v>
      </c>
      <c r="O2" s="24" t="s">
        <v>2</v>
      </c>
      <c r="P2" s="24" t="s">
        <v>34</v>
      </c>
      <c r="Q2" s="24" t="s">
        <v>2</v>
      </c>
      <c r="R2" s="24" t="s">
        <v>34</v>
      </c>
      <c r="S2" s="24" t="s">
        <v>2</v>
      </c>
      <c r="T2" s="24" t="s">
        <v>34</v>
      </c>
      <c r="U2" s="24" t="s">
        <v>2</v>
      </c>
      <c r="V2" s="24" t="s">
        <v>34</v>
      </c>
      <c r="W2" s="24" t="s">
        <v>2</v>
      </c>
    </row>
    <row r="3" spans="1:23" x14ac:dyDescent="0.25">
      <c r="A3" s="3" t="s">
        <v>3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30" t="s">
        <v>3</v>
      </c>
      <c r="M3" s="31"/>
      <c r="N3" s="6"/>
      <c r="O3" s="6"/>
      <c r="P3" s="6"/>
      <c r="Q3" s="6"/>
      <c r="R3" s="6"/>
      <c r="S3" s="6"/>
      <c r="T3" s="6"/>
      <c r="U3" s="6"/>
      <c r="V3" s="6"/>
      <c r="W3" s="6"/>
    </row>
    <row r="4" spans="1:23" x14ac:dyDescent="0.25">
      <c r="A4" s="3" t="s">
        <v>4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30" t="s">
        <v>4</v>
      </c>
      <c r="M4" s="31"/>
      <c r="N4" s="6"/>
      <c r="O4" s="6"/>
      <c r="P4" s="6"/>
      <c r="Q4" s="6"/>
      <c r="R4" s="6"/>
      <c r="S4" s="6"/>
      <c r="T4" s="6"/>
      <c r="U4" s="6"/>
      <c r="V4" s="6"/>
      <c r="W4" s="6"/>
    </row>
    <row r="5" spans="1:23" x14ac:dyDescent="0.25">
      <c r="A5" s="3" t="s">
        <v>5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30" t="s">
        <v>5</v>
      </c>
      <c r="M5" s="31"/>
      <c r="N5" s="7"/>
      <c r="O5" s="7"/>
      <c r="P5" s="7"/>
      <c r="Q5" s="7"/>
      <c r="R5" s="7"/>
      <c r="S5" s="7"/>
      <c r="T5" s="6"/>
      <c r="U5" s="6"/>
      <c r="V5" s="6"/>
      <c r="W5" s="6"/>
    </row>
    <row r="6" spans="1:23" x14ac:dyDescent="0.25">
      <c r="A6" s="3" t="s">
        <v>6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30" t="s">
        <v>6</v>
      </c>
      <c r="M6" s="31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x14ac:dyDescent="0.25">
      <c r="A7" s="3" t="s">
        <v>7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30" t="s">
        <v>7</v>
      </c>
      <c r="M7" s="31"/>
      <c r="N7" s="6"/>
      <c r="O7" s="6"/>
      <c r="P7" s="6"/>
      <c r="Q7" s="6"/>
      <c r="R7" s="6"/>
      <c r="S7" s="6"/>
      <c r="T7" s="6"/>
      <c r="U7" s="6"/>
      <c r="V7" s="6"/>
      <c r="W7" s="6"/>
    </row>
    <row r="8" spans="1:23" x14ac:dyDescent="0.25">
      <c r="A8" s="3" t="s">
        <v>8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30" t="s">
        <v>8</v>
      </c>
      <c r="M8" s="31"/>
      <c r="N8" s="6"/>
      <c r="O8" s="6"/>
      <c r="P8" s="6"/>
      <c r="Q8" s="6"/>
      <c r="R8" s="6"/>
      <c r="S8" s="6"/>
      <c r="T8" s="6"/>
      <c r="U8" s="6"/>
      <c r="V8" s="6"/>
      <c r="W8" s="6"/>
    </row>
    <row r="9" spans="1:23" x14ac:dyDescent="0.25">
      <c r="A9" s="3" t="s">
        <v>9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30" t="s">
        <v>9</v>
      </c>
      <c r="M9" s="31"/>
      <c r="N9" s="6"/>
      <c r="O9" s="6"/>
      <c r="P9" s="6"/>
      <c r="Q9" s="6"/>
      <c r="R9" s="6"/>
      <c r="S9" s="6"/>
      <c r="T9" s="6"/>
      <c r="U9" s="6"/>
      <c r="V9" s="6"/>
      <c r="W9" s="6"/>
    </row>
    <row r="10" spans="1:23" x14ac:dyDescent="0.25">
      <c r="A10" s="3" t="s">
        <v>10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30" t="s">
        <v>10</v>
      </c>
      <c r="M10" s="31"/>
      <c r="N10" s="6"/>
      <c r="O10" s="6"/>
      <c r="P10" s="6"/>
      <c r="Q10" s="6"/>
      <c r="R10" s="6"/>
      <c r="S10" s="6"/>
      <c r="T10" s="6"/>
      <c r="U10" s="6"/>
      <c r="V10" s="6"/>
      <c r="W10" s="6"/>
    </row>
    <row r="11" spans="1:23" x14ac:dyDescent="0.25">
      <c r="A11" s="3" t="s">
        <v>11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30" t="s">
        <v>11</v>
      </c>
      <c r="M11" s="31"/>
      <c r="N11" s="6"/>
      <c r="O11" s="6"/>
      <c r="P11" s="6"/>
      <c r="Q11" s="6"/>
      <c r="R11" s="6"/>
      <c r="S11" s="6"/>
      <c r="T11" s="6"/>
      <c r="U11" s="6"/>
      <c r="V11" s="6"/>
      <c r="W11" s="6"/>
    </row>
    <row r="12" spans="1:23" x14ac:dyDescent="0.25">
      <c r="A12" s="3" t="s">
        <v>12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30" t="s">
        <v>12</v>
      </c>
      <c r="M12" s="31"/>
      <c r="N12" s="6"/>
      <c r="O12" s="6"/>
      <c r="P12" s="6"/>
      <c r="Q12" s="6"/>
      <c r="R12" s="6"/>
      <c r="S12" s="6"/>
      <c r="T12" s="6"/>
      <c r="U12" s="6"/>
      <c r="V12" s="6"/>
      <c r="W12" s="6"/>
    </row>
    <row r="13" spans="1:23" x14ac:dyDescent="0.25">
      <c r="A13" s="3" t="s">
        <v>25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30" t="s">
        <v>25</v>
      </c>
      <c r="M13" s="31"/>
      <c r="N13" s="6"/>
      <c r="O13" s="6"/>
      <c r="P13" s="6"/>
      <c r="Q13" s="6"/>
      <c r="R13" s="6"/>
      <c r="S13" s="6"/>
      <c r="T13" s="6"/>
      <c r="U13" s="6"/>
      <c r="V13" s="6"/>
      <c r="W13" s="6"/>
    </row>
    <row r="14" spans="1:23" x14ac:dyDescent="0.25">
      <c r="A14" s="3" t="s">
        <v>13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30" t="s">
        <v>13</v>
      </c>
      <c r="M14" s="31"/>
      <c r="N14" s="6"/>
      <c r="O14" s="6"/>
      <c r="P14" s="6"/>
      <c r="Q14" s="6"/>
      <c r="R14" s="6"/>
      <c r="S14" s="6"/>
      <c r="T14" s="6"/>
      <c r="U14" s="6"/>
      <c r="V14" s="6"/>
      <c r="W14" s="6"/>
    </row>
    <row r="15" spans="1:23" x14ac:dyDescent="0.25">
      <c r="A15" s="3" t="s">
        <v>14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30" t="s">
        <v>14</v>
      </c>
      <c r="M15" s="31"/>
      <c r="N15" s="6"/>
      <c r="O15" s="6"/>
      <c r="P15" s="6"/>
      <c r="Q15" s="6"/>
      <c r="R15" s="6"/>
      <c r="S15" s="6"/>
      <c r="T15" s="6"/>
      <c r="U15" s="6"/>
      <c r="V15" s="6"/>
      <c r="W15" s="6"/>
    </row>
    <row r="16" spans="1:23" x14ac:dyDescent="0.25">
      <c r="A16" s="3" t="s">
        <v>15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30" t="s">
        <v>15</v>
      </c>
      <c r="M16" s="31"/>
      <c r="N16" s="6"/>
      <c r="O16" s="6"/>
      <c r="P16" s="6"/>
      <c r="Q16" s="6"/>
      <c r="R16" s="6"/>
      <c r="S16" s="6"/>
      <c r="T16" s="6"/>
      <c r="U16" s="6"/>
      <c r="V16" s="6"/>
      <c r="W16" s="6"/>
    </row>
    <row r="17" spans="1:25" x14ac:dyDescent="0.25">
      <c r="A17" s="3" t="s">
        <v>37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30" t="s">
        <v>37</v>
      </c>
      <c r="M17" s="31"/>
      <c r="N17" s="6"/>
      <c r="O17" s="6"/>
      <c r="P17" s="6"/>
      <c r="Q17" s="6"/>
      <c r="R17" s="6"/>
      <c r="S17" s="6"/>
      <c r="T17" s="6"/>
      <c r="U17" s="6"/>
      <c r="V17" s="6"/>
      <c r="W17" s="6"/>
    </row>
    <row r="18" spans="1:25" x14ac:dyDescent="0.25">
      <c r="A18" s="3" t="s">
        <v>16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30" t="s">
        <v>16</v>
      </c>
      <c r="M18" s="31"/>
      <c r="N18" s="7"/>
      <c r="O18" s="7"/>
      <c r="P18" s="7"/>
      <c r="Q18" s="7"/>
      <c r="R18" s="7"/>
      <c r="S18" s="7"/>
      <c r="T18" s="6"/>
      <c r="U18" s="6"/>
      <c r="V18" s="6"/>
      <c r="W18" s="6"/>
    </row>
    <row r="19" spans="1:25" x14ac:dyDescent="0.25">
      <c r="A19" s="3" t="s">
        <v>17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30" t="s">
        <v>17</v>
      </c>
      <c r="M19" s="31"/>
      <c r="N19" s="6"/>
      <c r="O19" s="6"/>
      <c r="P19" s="6"/>
      <c r="Q19" s="6"/>
      <c r="R19" s="6"/>
      <c r="S19" s="6"/>
      <c r="T19" s="6"/>
      <c r="U19" s="6"/>
      <c r="V19" s="6"/>
      <c r="W19" s="6"/>
    </row>
    <row r="20" spans="1:25" x14ac:dyDescent="0.25">
      <c r="A20" s="3" t="s">
        <v>26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30" t="s">
        <v>26</v>
      </c>
      <c r="M20" s="31"/>
      <c r="N20" s="6"/>
      <c r="O20" s="6"/>
      <c r="P20" s="6"/>
      <c r="Q20" s="6"/>
      <c r="R20" s="6"/>
      <c r="S20" s="6"/>
      <c r="T20" s="6"/>
      <c r="U20" s="6"/>
      <c r="V20" s="6"/>
      <c r="W20" s="6"/>
    </row>
    <row r="21" spans="1:25" x14ac:dyDescent="0.25">
      <c r="A21" s="3" t="s">
        <v>18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30" t="s">
        <v>18</v>
      </c>
      <c r="M21" s="31"/>
      <c r="N21" s="6"/>
      <c r="O21" s="6"/>
      <c r="P21" s="6"/>
      <c r="Q21" s="6"/>
      <c r="R21" s="6"/>
      <c r="S21" s="6"/>
      <c r="T21" s="6"/>
      <c r="U21" s="6"/>
      <c r="V21" s="6"/>
      <c r="W21" s="6"/>
    </row>
    <row r="22" spans="1:25" s="8" customFormat="1" x14ac:dyDescent="0.25">
      <c r="A22" s="1" t="s">
        <v>19</v>
      </c>
      <c r="B22" s="9">
        <f t="shared" ref="B22:K22" si="0">SUM(B3:B21)</f>
        <v>0</v>
      </c>
      <c r="C22" s="9">
        <f t="shared" si="0"/>
        <v>0</v>
      </c>
      <c r="D22" s="9">
        <f t="shared" si="0"/>
        <v>0</v>
      </c>
      <c r="E22" s="9">
        <f t="shared" si="0"/>
        <v>0</v>
      </c>
      <c r="F22" s="9">
        <f t="shared" si="0"/>
        <v>0</v>
      </c>
      <c r="G22" s="9">
        <f t="shared" si="0"/>
        <v>0</v>
      </c>
      <c r="H22" s="9">
        <f t="shared" si="0"/>
        <v>0</v>
      </c>
      <c r="I22" s="9">
        <f t="shared" si="0"/>
        <v>0</v>
      </c>
      <c r="J22" s="9">
        <f t="shared" si="0"/>
        <v>0</v>
      </c>
      <c r="K22" s="9">
        <f t="shared" si="0"/>
        <v>0</v>
      </c>
      <c r="L22" s="28" t="s">
        <v>19</v>
      </c>
      <c r="M22" s="29"/>
      <c r="N22" s="9">
        <f t="shared" ref="N22:W22" si="1">SUM(N3:N21)</f>
        <v>0</v>
      </c>
      <c r="O22" s="9">
        <f t="shared" si="1"/>
        <v>0</v>
      </c>
      <c r="P22" s="9">
        <f t="shared" si="1"/>
        <v>0</v>
      </c>
      <c r="Q22" s="9">
        <f t="shared" si="1"/>
        <v>0</v>
      </c>
      <c r="R22" s="9">
        <f t="shared" si="1"/>
        <v>0</v>
      </c>
      <c r="S22" s="9">
        <f t="shared" si="1"/>
        <v>0</v>
      </c>
      <c r="T22" s="9">
        <f t="shared" si="1"/>
        <v>0</v>
      </c>
      <c r="U22" s="9">
        <f t="shared" si="1"/>
        <v>0</v>
      </c>
      <c r="V22" s="9">
        <f t="shared" si="1"/>
        <v>0</v>
      </c>
      <c r="W22" s="9">
        <f t="shared" si="1"/>
        <v>0</v>
      </c>
    </row>
    <row r="24" spans="1:25" x14ac:dyDescent="0.25">
      <c r="A24" s="13">
        <f>B22+D22+F22+H22+J22+N22+P22+R22+T22+V22+B51+D51+F51+H51+J51+L51+N51+P51+T51+V51+X51</f>
        <v>0</v>
      </c>
    </row>
    <row r="25" spans="1:25" x14ac:dyDescent="0.25">
      <c r="A25" s="13">
        <f>C22+E22+G22+I22+K22+O22+Q22+S22+U22+W22+C51+E51+G51+I51+K51+M51+O51+Q51+U51+W51+Y51</f>
        <v>0</v>
      </c>
    </row>
    <row r="30" spans="1:25" ht="30" customHeight="1" x14ac:dyDescent="0.25">
      <c r="A30" s="5" t="s">
        <v>59</v>
      </c>
      <c r="B30" s="35" t="s">
        <v>39</v>
      </c>
      <c r="C30" s="35"/>
      <c r="D30" s="35" t="s">
        <v>40</v>
      </c>
      <c r="E30" s="35"/>
      <c r="F30" s="27" t="s">
        <v>41</v>
      </c>
      <c r="G30" s="27"/>
      <c r="H30" s="38" t="s">
        <v>42</v>
      </c>
      <c r="I30" s="39"/>
      <c r="J30" s="27" t="s">
        <v>43</v>
      </c>
      <c r="K30" s="27"/>
      <c r="L30" s="27" t="s">
        <v>44</v>
      </c>
      <c r="M30" s="27"/>
      <c r="N30" s="27" t="s">
        <v>45</v>
      </c>
      <c r="O30" s="27"/>
      <c r="P30" s="27" t="s">
        <v>46</v>
      </c>
      <c r="Q30" s="27"/>
      <c r="R30" s="36" t="s">
        <v>59</v>
      </c>
      <c r="S30" s="37"/>
      <c r="T30" s="35" t="s">
        <v>47</v>
      </c>
      <c r="U30" s="35"/>
      <c r="V30" s="27" t="s">
        <v>32</v>
      </c>
      <c r="W30" s="27"/>
      <c r="X30" s="38" t="s">
        <v>33</v>
      </c>
      <c r="Y30" s="39"/>
    </row>
    <row r="31" spans="1:25" x14ac:dyDescent="0.25">
      <c r="A31" s="2" t="s">
        <v>1</v>
      </c>
      <c r="B31" s="2" t="s">
        <v>34</v>
      </c>
      <c r="C31" s="2" t="s">
        <v>2</v>
      </c>
      <c r="D31" s="2" t="s">
        <v>34</v>
      </c>
      <c r="E31" s="2" t="s">
        <v>2</v>
      </c>
      <c r="F31" s="2" t="s">
        <v>34</v>
      </c>
      <c r="G31" s="2" t="s">
        <v>2</v>
      </c>
      <c r="H31" s="2" t="s">
        <v>34</v>
      </c>
      <c r="I31" s="2" t="s">
        <v>2</v>
      </c>
      <c r="J31" s="2" t="s">
        <v>34</v>
      </c>
      <c r="K31" s="2" t="s">
        <v>2</v>
      </c>
      <c r="L31" s="2" t="s">
        <v>34</v>
      </c>
      <c r="M31" s="2" t="s">
        <v>2</v>
      </c>
      <c r="N31" s="2" t="s">
        <v>34</v>
      </c>
      <c r="O31" s="2" t="s">
        <v>2</v>
      </c>
      <c r="P31" s="2" t="s">
        <v>34</v>
      </c>
      <c r="Q31" s="2" t="s">
        <v>2</v>
      </c>
      <c r="R31" s="33" t="s">
        <v>1</v>
      </c>
      <c r="S31" s="34"/>
      <c r="T31" s="2" t="s">
        <v>34</v>
      </c>
      <c r="U31" s="2" t="s">
        <v>2</v>
      </c>
      <c r="V31" s="2" t="s">
        <v>34</v>
      </c>
      <c r="W31" s="2" t="s">
        <v>2</v>
      </c>
      <c r="X31" s="2" t="s">
        <v>34</v>
      </c>
      <c r="Y31" s="2" t="s">
        <v>2</v>
      </c>
    </row>
    <row r="32" spans="1:25" x14ac:dyDescent="0.25">
      <c r="A32" s="3" t="s">
        <v>35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30" t="s">
        <v>35</v>
      </c>
      <c r="S32" s="31"/>
      <c r="T32" s="7"/>
      <c r="U32" s="7"/>
      <c r="V32" s="7"/>
      <c r="W32" s="7"/>
      <c r="X32" s="7"/>
      <c r="Y32" s="7"/>
    </row>
    <row r="33" spans="1:25" x14ac:dyDescent="0.25">
      <c r="A33" s="3" t="s">
        <v>36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30" t="s">
        <v>36</v>
      </c>
      <c r="S33" s="31"/>
      <c r="T33" s="7"/>
      <c r="U33" s="7"/>
      <c r="V33" s="7"/>
      <c r="W33" s="7"/>
      <c r="X33" s="7"/>
      <c r="Y33" s="7"/>
    </row>
    <row r="34" spans="1:25" x14ac:dyDescent="0.25">
      <c r="A34" s="3" t="s">
        <v>5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30" t="s">
        <v>5</v>
      </c>
      <c r="S34" s="31"/>
      <c r="T34" s="7"/>
      <c r="U34" s="7"/>
      <c r="V34" s="7"/>
      <c r="W34" s="7"/>
      <c r="X34" s="7"/>
      <c r="Y34" s="7"/>
    </row>
    <row r="35" spans="1:25" x14ac:dyDescent="0.25">
      <c r="A35" s="3" t="s">
        <v>6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30" t="s">
        <v>6</v>
      </c>
      <c r="S35" s="31"/>
      <c r="T35" s="7"/>
      <c r="U35" s="7"/>
      <c r="V35" s="7"/>
      <c r="W35" s="7"/>
      <c r="X35" s="7"/>
      <c r="Y35" s="7"/>
    </row>
    <row r="36" spans="1:25" x14ac:dyDescent="0.25">
      <c r="A36" s="3" t="s">
        <v>7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30" t="s">
        <v>7</v>
      </c>
      <c r="S36" s="31"/>
      <c r="T36" s="7"/>
      <c r="U36" s="7"/>
      <c r="V36" s="7"/>
      <c r="W36" s="7"/>
      <c r="X36" s="7"/>
      <c r="Y36" s="7"/>
    </row>
    <row r="37" spans="1:25" x14ac:dyDescent="0.25">
      <c r="A37" s="3" t="s">
        <v>8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30" t="s">
        <v>8</v>
      </c>
      <c r="S37" s="31"/>
      <c r="T37" s="7"/>
      <c r="U37" s="7"/>
      <c r="V37" s="7"/>
      <c r="W37" s="7"/>
      <c r="X37" s="7"/>
      <c r="Y37" s="7"/>
    </row>
    <row r="38" spans="1:25" x14ac:dyDescent="0.25">
      <c r="A38" s="3" t="s">
        <v>9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30" t="s">
        <v>9</v>
      </c>
      <c r="S38" s="31"/>
      <c r="T38" s="7"/>
      <c r="U38" s="7"/>
      <c r="V38" s="7"/>
      <c r="W38" s="7"/>
      <c r="X38" s="7"/>
      <c r="Y38" s="7"/>
    </row>
    <row r="39" spans="1:25" x14ac:dyDescent="0.25">
      <c r="A39" s="3" t="s">
        <v>10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30" t="s">
        <v>10</v>
      </c>
      <c r="S39" s="31"/>
      <c r="T39" s="7"/>
      <c r="U39" s="7"/>
      <c r="V39" s="7"/>
      <c r="W39" s="7"/>
      <c r="X39" s="7"/>
      <c r="Y39" s="7"/>
    </row>
    <row r="40" spans="1:25" x14ac:dyDescent="0.25">
      <c r="A40" s="3" t="s">
        <v>11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30" t="s">
        <v>11</v>
      </c>
      <c r="S40" s="31"/>
      <c r="T40" s="7"/>
      <c r="U40" s="7"/>
      <c r="V40" s="7"/>
      <c r="W40" s="7"/>
      <c r="X40" s="7"/>
      <c r="Y40" s="7"/>
    </row>
    <row r="41" spans="1:25" x14ac:dyDescent="0.25">
      <c r="A41" s="3" t="s">
        <v>12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30" t="s">
        <v>12</v>
      </c>
      <c r="S41" s="31"/>
      <c r="T41" s="7"/>
      <c r="U41" s="7"/>
      <c r="V41" s="7"/>
      <c r="W41" s="7"/>
      <c r="X41" s="7"/>
      <c r="Y41" s="7"/>
    </row>
    <row r="42" spans="1:25" x14ac:dyDescent="0.25">
      <c r="A42" s="3" t="s">
        <v>25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30" t="s">
        <v>25</v>
      </c>
      <c r="S42" s="31"/>
      <c r="T42" s="7"/>
      <c r="U42" s="7"/>
      <c r="V42" s="7"/>
      <c r="W42" s="7"/>
      <c r="X42" s="7"/>
      <c r="Y42" s="7"/>
    </row>
    <row r="43" spans="1:25" x14ac:dyDescent="0.25">
      <c r="A43" s="3" t="s">
        <v>13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30" t="s">
        <v>13</v>
      </c>
      <c r="S43" s="31"/>
      <c r="T43" s="7"/>
      <c r="U43" s="7"/>
      <c r="V43" s="7"/>
      <c r="W43" s="7"/>
      <c r="X43" s="7"/>
      <c r="Y43" s="7"/>
    </row>
    <row r="44" spans="1:25" x14ac:dyDescent="0.25">
      <c r="A44" s="3" t="s">
        <v>14</v>
      </c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30" t="s">
        <v>14</v>
      </c>
      <c r="S44" s="31"/>
      <c r="T44" s="7"/>
      <c r="U44" s="7"/>
      <c r="V44" s="7"/>
      <c r="W44" s="7"/>
      <c r="X44" s="7"/>
      <c r="Y44" s="7"/>
    </row>
    <row r="45" spans="1:25" x14ac:dyDescent="0.25">
      <c r="A45" s="3" t="s">
        <v>15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30" t="s">
        <v>15</v>
      </c>
      <c r="S45" s="31"/>
      <c r="T45" s="7"/>
      <c r="U45" s="7"/>
      <c r="V45" s="7"/>
      <c r="W45" s="7"/>
      <c r="X45" s="7"/>
      <c r="Y45" s="7"/>
    </row>
    <row r="46" spans="1:25" x14ac:dyDescent="0.25">
      <c r="A46" s="3" t="s">
        <v>37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30" t="s">
        <v>37</v>
      </c>
      <c r="S46" s="31"/>
      <c r="T46" s="7"/>
      <c r="U46" s="7"/>
      <c r="V46" s="7"/>
      <c r="W46" s="7"/>
      <c r="X46" s="7"/>
      <c r="Y46" s="7"/>
    </row>
    <row r="47" spans="1:25" x14ac:dyDescent="0.25">
      <c r="A47" s="3" t="s">
        <v>16</v>
      </c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30" t="s">
        <v>16</v>
      </c>
      <c r="S47" s="31"/>
      <c r="T47" s="7"/>
      <c r="U47" s="7"/>
      <c r="V47" s="7"/>
      <c r="W47" s="7"/>
      <c r="X47" s="7"/>
      <c r="Y47" s="7"/>
    </row>
    <row r="48" spans="1:25" x14ac:dyDescent="0.25">
      <c r="A48" s="3" t="s">
        <v>17</v>
      </c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30" t="s">
        <v>17</v>
      </c>
      <c r="S48" s="31"/>
      <c r="T48" s="7"/>
      <c r="U48" s="7"/>
      <c r="V48" s="7"/>
      <c r="W48" s="7"/>
      <c r="X48" s="7"/>
      <c r="Y48" s="7"/>
    </row>
    <row r="49" spans="1:25" x14ac:dyDescent="0.25">
      <c r="A49" s="3" t="s">
        <v>26</v>
      </c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30" t="s">
        <v>26</v>
      </c>
      <c r="S49" s="31"/>
      <c r="T49" s="7"/>
      <c r="U49" s="7"/>
      <c r="V49" s="7"/>
      <c r="W49" s="7"/>
      <c r="X49" s="7"/>
      <c r="Y49" s="7"/>
    </row>
    <row r="50" spans="1:25" x14ac:dyDescent="0.25">
      <c r="A50" s="3" t="s">
        <v>38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30" t="s">
        <v>38</v>
      </c>
      <c r="S50" s="31"/>
      <c r="T50" s="7"/>
      <c r="U50" s="7"/>
      <c r="V50" s="7"/>
      <c r="W50" s="7"/>
      <c r="X50" s="7"/>
      <c r="Y50" s="7"/>
    </row>
    <row r="51" spans="1:25" s="8" customFormat="1" x14ac:dyDescent="0.25">
      <c r="A51" s="1" t="s">
        <v>19</v>
      </c>
      <c r="B51" s="9">
        <f t="shared" ref="B51:Q51" si="2">SUM(B32:B50)</f>
        <v>0</v>
      </c>
      <c r="C51" s="9">
        <f t="shared" si="2"/>
        <v>0</v>
      </c>
      <c r="D51" s="9">
        <f t="shared" si="2"/>
        <v>0</v>
      </c>
      <c r="E51" s="9">
        <f t="shared" si="2"/>
        <v>0</v>
      </c>
      <c r="F51" s="9">
        <f t="shared" si="2"/>
        <v>0</v>
      </c>
      <c r="G51" s="9">
        <f t="shared" si="2"/>
        <v>0</v>
      </c>
      <c r="H51" s="9">
        <f t="shared" si="2"/>
        <v>0</v>
      </c>
      <c r="I51" s="9">
        <f t="shared" si="2"/>
        <v>0</v>
      </c>
      <c r="J51" s="9">
        <f t="shared" si="2"/>
        <v>0</v>
      </c>
      <c r="K51" s="9">
        <f t="shared" si="2"/>
        <v>0</v>
      </c>
      <c r="L51" s="9">
        <f t="shared" si="2"/>
        <v>0</v>
      </c>
      <c r="M51" s="9">
        <f t="shared" si="2"/>
        <v>0</v>
      </c>
      <c r="N51" s="9">
        <f t="shared" si="2"/>
        <v>0</v>
      </c>
      <c r="O51" s="9">
        <f t="shared" si="2"/>
        <v>0</v>
      </c>
      <c r="P51" s="9">
        <f t="shared" si="2"/>
        <v>0</v>
      </c>
      <c r="Q51" s="9">
        <f t="shared" si="2"/>
        <v>0</v>
      </c>
      <c r="R51" s="28" t="s">
        <v>19</v>
      </c>
      <c r="S51" s="29"/>
      <c r="T51" s="9">
        <f>SUM(T32:T50)</f>
        <v>0</v>
      </c>
      <c r="U51" s="9">
        <f t="shared" ref="U51:Y51" si="3">SUM(U32:U50)</f>
        <v>0</v>
      </c>
      <c r="V51" s="9">
        <f t="shared" si="3"/>
        <v>0</v>
      </c>
      <c r="W51" s="9">
        <f t="shared" si="3"/>
        <v>0</v>
      </c>
      <c r="X51" s="9">
        <f t="shared" si="3"/>
        <v>0</v>
      </c>
      <c r="Y51" s="9">
        <f t="shared" si="3"/>
        <v>0</v>
      </c>
    </row>
  </sheetData>
  <mergeCells count="65">
    <mergeCell ref="V1:W1"/>
    <mergeCell ref="L2:M2"/>
    <mergeCell ref="B1:C1"/>
    <mergeCell ref="D1:E1"/>
    <mergeCell ref="F1:G1"/>
    <mergeCell ref="H1:I1"/>
    <mergeCell ref="J1:K1"/>
    <mergeCell ref="L1:M1"/>
    <mergeCell ref="L7:M7"/>
    <mergeCell ref="N1:O1"/>
    <mergeCell ref="P1:Q1"/>
    <mergeCell ref="R1:S1"/>
    <mergeCell ref="T1:U1"/>
    <mergeCell ref="L3:M3"/>
    <mergeCell ref="L4:M4"/>
    <mergeCell ref="L5:M5"/>
    <mergeCell ref="L6:M6"/>
    <mergeCell ref="L18:M18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B30:C30"/>
    <mergeCell ref="D30:E30"/>
    <mergeCell ref="F30:G30"/>
    <mergeCell ref="H30:I30"/>
    <mergeCell ref="J30:K30"/>
    <mergeCell ref="L19:M19"/>
    <mergeCell ref="L20:M20"/>
    <mergeCell ref="L21:M21"/>
    <mergeCell ref="L22:M22"/>
    <mergeCell ref="R32:S32"/>
    <mergeCell ref="L30:M30"/>
    <mergeCell ref="N30:O30"/>
    <mergeCell ref="P30:Q30"/>
    <mergeCell ref="R30:S30"/>
    <mergeCell ref="X30:Y30"/>
    <mergeCell ref="R31:S31"/>
    <mergeCell ref="T30:U30"/>
    <mergeCell ref="V30:W30"/>
    <mergeCell ref="R40:S40"/>
    <mergeCell ref="R33:S33"/>
    <mergeCell ref="R34:S34"/>
    <mergeCell ref="R35:S35"/>
    <mergeCell ref="R36:S36"/>
    <mergeCell ref="R37:S37"/>
    <mergeCell ref="R38:S38"/>
    <mergeCell ref="R39:S39"/>
    <mergeCell ref="R51:S51"/>
    <mergeCell ref="R41:S41"/>
    <mergeCell ref="R42:S42"/>
    <mergeCell ref="R43:S43"/>
    <mergeCell ref="R44:S44"/>
    <mergeCell ref="R45:S45"/>
    <mergeCell ref="R46:S46"/>
    <mergeCell ref="R47:S47"/>
    <mergeCell ref="R48:S48"/>
    <mergeCell ref="R49:S49"/>
    <mergeCell ref="R50:S50"/>
  </mergeCells>
  <pageMargins left="0" right="0" top="0.78740157480314965" bottom="0.78740157480314965" header="0.31496062992125984" footer="0.31496062992125984"/>
  <pageSetup paperSize="9" scale="4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1"/>
  <sheetViews>
    <sheetView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</cols>
  <sheetData>
    <row r="1" spans="1:23" ht="30" customHeight="1" x14ac:dyDescent="0.25">
      <c r="A1" s="5" t="s">
        <v>31</v>
      </c>
      <c r="B1" s="35" t="s">
        <v>27</v>
      </c>
      <c r="C1" s="35"/>
      <c r="D1" s="35" t="s">
        <v>28</v>
      </c>
      <c r="E1" s="35"/>
      <c r="F1" s="35" t="s">
        <v>29</v>
      </c>
      <c r="G1" s="35"/>
      <c r="H1" s="35" t="s">
        <v>23</v>
      </c>
      <c r="I1" s="35"/>
      <c r="J1" s="35" t="s">
        <v>24</v>
      </c>
      <c r="K1" s="35"/>
      <c r="L1" s="36" t="s">
        <v>31</v>
      </c>
      <c r="M1" s="37"/>
      <c r="N1" s="35" t="s">
        <v>0</v>
      </c>
      <c r="O1" s="35"/>
      <c r="P1" s="27" t="s">
        <v>20</v>
      </c>
      <c r="Q1" s="32"/>
      <c r="R1" s="27" t="s">
        <v>21</v>
      </c>
      <c r="S1" s="32"/>
      <c r="T1" s="27" t="s">
        <v>30</v>
      </c>
      <c r="U1" s="32"/>
      <c r="V1" s="27" t="s">
        <v>22</v>
      </c>
      <c r="W1" s="27"/>
    </row>
    <row r="2" spans="1:23" x14ac:dyDescent="0.25">
      <c r="A2" s="24" t="s">
        <v>1</v>
      </c>
      <c r="B2" s="24" t="s">
        <v>34</v>
      </c>
      <c r="C2" s="24" t="s">
        <v>2</v>
      </c>
      <c r="D2" s="24" t="s">
        <v>34</v>
      </c>
      <c r="E2" s="24" t="s">
        <v>2</v>
      </c>
      <c r="F2" s="24" t="s">
        <v>34</v>
      </c>
      <c r="G2" s="24" t="s">
        <v>2</v>
      </c>
      <c r="H2" s="24" t="s">
        <v>34</v>
      </c>
      <c r="I2" s="24" t="s">
        <v>2</v>
      </c>
      <c r="J2" s="24" t="s">
        <v>34</v>
      </c>
      <c r="K2" s="24" t="s">
        <v>2</v>
      </c>
      <c r="L2" s="33" t="s">
        <v>1</v>
      </c>
      <c r="M2" s="34"/>
      <c r="N2" s="24" t="s">
        <v>34</v>
      </c>
      <c r="O2" s="24" t="s">
        <v>2</v>
      </c>
      <c r="P2" s="24" t="s">
        <v>34</v>
      </c>
      <c r="Q2" s="24" t="s">
        <v>2</v>
      </c>
      <c r="R2" s="24" t="s">
        <v>34</v>
      </c>
      <c r="S2" s="24" t="s">
        <v>2</v>
      </c>
      <c r="T2" s="24" t="s">
        <v>34</v>
      </c>
      <c r="U2" s="24" t="s">
        <v>2</v>
      </c>
      <c r="V2" s="24" t="s">
        <v>34</v>
      </c>
      <c r="W2" s="24" t="s">
        <v>2</v>
      </c>
    </row>
    <row r="3" spans="1:23" x14ac:dyDescent="0.25">
      <c r="A3" s="3" t="s">
        <v>3</v>
      </c>
      <c r="B3" s="6">
        <f>Leden!B3+Únor!B3+Březen!B3+Duben!B3+Květen!B3+Červen!B3+Červenec!B3+Srpen!B3+Září!B3+Říjen!B3+Listopad!B3+Prosinec!B3</f>
        <v>46165</v>
      </c>
      <c r="C3" s="6">
        <f>Leden!C3+Únor!C3+Březen!C3+Duben!C3+Květen!C3+Červen!C3+Červenec!C3+Srpen!C3+Září!C3+Říjen!C3+Listopad!C3+Prosinec!C3</f>
        <v>36728030.310000002</v>
      </c>
      <c r="D3" s="6">
        <f>Leden!D3+Únor!D3+Březen!D3+Duben!D3+Květen!D3+Červen!D3+Červenec!D3+Srpen!D3+Září!D3+Říjen!D3+Listopad!D3+Prosinec!D3</f>
        <v>32172</v>
      </c>
      <c r="E3" s="6">
        <f>Leden!E3+Únor!E3+Březen!E3+Duben!E3+Květen!E3+Červen!E3+Červenec!E3+Srpen!E3+Září!E3+Říjen!E3+Listopad!E3+Prosinec!E3</f>
        <v>230734517.70999998</v>
      </c>
      <c r="F3" s="6">
        <f>Leden!F3+Únor!F3+Březen!F3+Duben!F3+Květen!F3+Červen!F3+Červenec!F3+Srpen!F3+Září!F3+Říjen!F3+Listopad!F3+Prosinec!F3</f>
        <v>29762</v>
      </c>
      <c r="G3" s="6">
        <f>Leden!G3+Únor!G3+Březen!G3+Duben!G3+Květen!G3+Červen!G3+Červenec!G3+Srpen!G3+Září!G3+Říjen!G3+Listopad!G3+Prosinec!G3</f>
        <v>131390681.39000002</v>
      </c>
      <c r="H3" s="6">
        <f>Leden!H3+Únor!H3+Březen!H3+Duben!H3+Květen!H3+Červen!H3+Červenec!H3+Srpen!H3+Září!H3+Říjen!H3+Listopad!H3+Prosinec!H3</f>
        <v>199</v>
      </c>
      <c r="I3" s="6">
        <f>Leden!I3+Únor!I3+Březen!I3+Duben!I3+Květen!I3+Červen!I3+Červenec!I3+Srpen!I3+Září!I3+Říjen!I3+Listopad!I3+Prosinec!I3</f>
        <v>2097400</v>
      </c>
      <c r="J3" s="6">
        <f>Leden!J3+Únor!J3+Březen!J3+Duben!J3+Květen!J3+Červen!J3+Červenec!J3+Srpen!J3+Září!J3+Říjen!J3+Listopad!J3+Prosinec!J3</f>
        <v>25</v>
      </c>
      <c r="K3" s="6">
        <f>Leden!K3+Únor!K3+Březen!K3+Duben!K3+Květen!K3+Červen!K3+Červenec!K3+Srpen!K3+Září!K3+Říjen!K3+Listopad!K3+Prosinec!K3</f>
        <v>121000</v>
      </c>
      <c r="L3" s="30" t="s">
        <v>3</v>
      </c>
      <c r="M3" s="31"/>
      <c r="N3" s="6">
        <f>Leden!N3+Únor!N3+Březen!N3+Duben!N3+Květen!N3+Červen!N3+Červenec!N3+Srpen!N3+Září!N3+Říjen!N3+Listopad!N3+Prosinec!N3</f>
        <v>3123</v>
      </c>
      <c r="O3" s="6">
        <f>Leden!O3+Únor!O3+Březen!O3+Duben!O3+Květen!O3+Červen!O3+Červenec!O3+Srpen!O3+Září!O3+Říjen!O3+Listopad!O3+Prosinec!O3</f>
        <v>36181468</v>
      </c>
      <c r="P3" s="6">
        <f>Leden!P3+Únor!P3+Březen!P3+Duben!P3+Květen!P3+Červen!P3+Červenec!P3+Srpen!P3+Září!P3+Říjen!P3+Listopad!P3+Prosinec!P3</f>
        <v>2884</v>
      </c>
      <c r="Q3" s="6">
        <f>Leden!Q3+Únor!Q3+Březen!Q3+Duben!Q3+Květen!Q3+Červen!Q3+Červenec!Q3+Srpen!Q3+Září!Q3+Říjen!Q3+Listopad!Q3+Prosinec!Q3</f>
        <v>17692779.140000001</v>
      </c>
      <c r="R3" s="6">
        <f>Leden!R3+Únor!R3+Březen!R3+Duben!R3+Květen!R3+Červen!R3+Červenec!R3+Srpen!R3+Září!R3+Říjen!R3+Listopad!R3+Prosinec!R3</f>
        <v>18</v>
      </c>
      <c r="S3" s="6">
        <f>Leden!S3+Únor!S3+Březen!S3+Duben!S3+Květen!S3+Červen!S3+Červenec!S3+Srpen!S3+Září!S3+Říjen!S3+Listopad!S3+Prosinec!S3</f>
        <v>205000</v>
      </c>
      <c r="T3" s="6">
        <f>Leden!T3+Únor!T3+Březen!T3+Duben!T3+Květen!T3+Červen!T3+Červenec!T3+Srpen!T3+Září!T3+Říjen!T3+Listopad!T3+Prosinec!T3</f>
        <v>12</v>
      </c>
      <c r="U3" s="6">
        <f>Leden!U3+Únor!U3+Březen!U3+Duben!U3+Květen!U3+Červen!U3+Červenec!U3+Srpen!U3+Září!U3+Říjen!U3+Listopad!U3+Prosinec!U3</f>
        <v>322873.29000000004</v>
      </c>
      <c r="V3" s="6">
        <f>Leden!V3+Únor!V3+Březen!V3+Duben!V3+Květen!V3+Červen!V3+Červenec!V3+Srpen!V3+Září!V3+Říjen!V3+Listopad!V3+Prosinec!V3</f>
        <v>6</v>
      </c>
      <c r="W3" s="6">
        <f>Leden!W3+Únor!W3+Březen!W3+Duben!W3+Květen!W3+Červen!W3+Červenec!W3+Srpen!W3+Září!W3+Říjen!W3+Listopad!W3+Prosinec!W3</f>
        <v>150000</v>
      </c>
    </row>
    <row r="4" spans="1:23" x14ac:dyDescent="0.25">
      <c r="A4" s="3" t="s">
        <v>4</v>
      </c>
      <c r="B4" s="6">
        <f>Leden!B4+Únor!B4+Březen!B4+Duben!B4+Květen!B4+Červen!B4+Červenec!B4+Srpen!B4+Září!B4+Říjen!B4+Listopad!B4+Prosinec!B4</f>
        <v>31671</v>
      </c>
      <c r="C4" s="6">
        <f>Leden!C4+Únor!C4+Březen!C4+Duben!C4+Květen!C4+Červen!C4+Červenec!C4+Srpen!C4+Září!C4+Říjen!C4+Listopad!C4+Prosinec!C4</f>
        <v>25618857</v>
      </c>
      <c r="D4" s="6">
        <f>Leden!D4+Únor!D4+Březen!D4+Duben!D4+Květen!D4+Červen!D4+Červenec!D4+Srpen!D4+Září!D4+Říjen!D4+Listopad!D4+Prosinec!D4</f>
        <v>18811</v>
      </c>
      <c r="E4" s="6">
        <f>Leden!E4+Únor!E4+Březen!E4+Duben!E4+Květen!E4+Červen!E4+Červenec!E4+Srpen!E4+Září!E4+Říjen!E4+Listopad!E4+Prosinec!E4</f>
        <v>132511824</v>
      </c>
      <c r="F4" s="6">
        <f>Leden!F4+Únor!F4+Březen!F4+Duben!F4+Květen!F4+Červen!F4+Červenec!F4+Srpen!F4+Září!F4+Říjen!F4+Listopad!F4+Prosinec!F4</f>
        <v>26264</v>
      </c>
      <c r="G4" s="6">
        <f>Leden!G4+Únor!G4+Březen!G4+Duben!G4+Květen!G4+Červen!G4+Červenec!G4+Srpen!G4+Září!G4+Říjen!G4+Listopad!G4+Prosinec!G4</f>
        <v>97240842</v>
      </c>
      <c r="H4" s="6">
        <f>Leden!H4+Únor!H4+Březen!H4+Duben!H4+Květen!H4+Červen!H4+Červenec!H4+Srpen!H4+Září!H4+Říjen!H4+Listopad!H4+Prosinec!H4</f>
        <v>128</v>
      </c>
      <c r="I4" s="6">
        <f>Leden!I4+Únor!I4+Březen!I4+Duben!I4+Květen!I4+Červen!I4+Červenec!I4+Srpen!I4+Září!I4+Říjen!I4+Listopad!I4+Prosinec!I4</f>
        <v>1478000</v>
      </c>
      <c r="J4" s="6">
        <f>Leden!J4+Únor!J4+Březen!J4+Duben!J4+Květen!J4+Červen!J4+Červenec!J4+Srpen!J4+Září!J4+Říjen!J4+Listopad!J4+Prosinec!J4</f>
        <v>17</v>
      </c>
      <c r="K4" s="6">
        <f>Leden!K4+Únor!K4+Březen!K4+Duben!K4+Květen!K4+Červen!K4+Červenec!K4+Srpen!K4+Září!K4+Říjen!K4+Listopad!K4+Prosinec!K4</f>
        <v>85000</v>
      </c>
      <c r="L4" s="30" t="s">
        <v>4</v>
      </c>
      <c r="M4" s="31"/>
      <c r="N4" s="6">
        <f>Leden!N4+Únor!N4+Březen!N4+Duben!N4+Květen!N4+Červen!N4+Červenec!N4+Srpen!N4+Září!N4+Říjen!N4+Listopad!N4+Prosinec!N4</f>
        <v>1643</v>
      </c>
      <c r="O4" s="6">
        <f>Leden!O4+Únor!O4+Březen!O4+Duben!O4+Květen!O4+Červen!O4+Červenec!O4+Srpen!O4+Září!O4+Říjen!O4+Listopad!O4+Prosinec!O4</f>
        <v>20890903</v>
      </c>
      <c r="P4" s="6">
        <f>Leden!P4+Únor!P4+Březen!P4+Duben!P4+Květen!P4+Červen!P4+Červenec!P4+Srpen!P4+Září!P4+Říjen!P4+Listopad!P4+Prosinec!P4</f>
        <v>1510</v>
      </c>
      <c r="Q4" s="6">
        <f>Leden!Q4+Únor!Q4+Březen!Q4+Duben!Q4+Květen!Q4+Červen!Q4+Červenec!Q4+Srpen!Q4+Září!Q4+Říjen!Q4+Listopad!Q4+Prosinec!Q4</f>
        <v>9158706</v>
      </c>
      <c r="R4" s="6">
        <f>Leden!R4+Únor!R4+Březen!R4+Duben!R4+Květen!R4+Červen!R4+Červenec!R4+Srpen!R4+Září!R4+Říjen!R4+Listopad!R4+Prosinec!R4</f>
        <v>15</v>
      </c>
      <c r="S4" s="6">
        <f>Leden!S4+Únor!S4+Březen!S4+Duben!S4+Květen!S4+Červen!S4+Červenec!S4+Srpen!S4+Září!S4+Říjen!S4+Listopad!S4+Prosinec!S4</f>
        <v>158000</v>
      </c>
      <c r="T4" s="6">
        <f>Leden!T4+Únor!T4+Březen!T4+Duben!T4+Květen!T4+Červen!T4+Červenec!T4+Srpen!T4+Září!T4+Říjen!T4+Listopad!T4+Prosinec!T4</f>
        <v>0</v>
      </c>
      <c r="U4" s="6">
        <f>Leden!U4+Únor!U4+Březen!U4+Duben!U4+Květen!U4+Červen!U4+Červenec!U4+Srpen!U4+Září!U4+Říjen!U4+Listopad!U4+Prosinec!U4</f>
        <v>0</v>
      </c>
      <c r="V4" s="6">
        <f>Leden!V4+Únor!V4+Březen!V4+Duben!V4+Květen!V4+Červen!V4+Červenec!V4+Srpen!V4+Září!V4+Říjen!V4+Listopad!V4+Prosinec!V4</f>
        <v>4</v>
      </c>
      <c r="W4" s="6">
        <f>Leden!W4+Únor!W4+Březen!W4+Duben!W4+Květen!W4+Červen!W4+Červenec!W4+Srpen!W4+Září!W4+Říjen!W4+Listopad!W4+Prosinec!W4</f>
        <v>100000</v>
      </c>
    </row>
    <row r="5" spans="1:23" x14ac:dyDescent="0.25">
      <c r="A5" s="3" t="s">
        <v>5</v>
      </c>
      <c r="B5" s="6">
        <f>Leden!B5+Únor!B5+Březen!B5+Duben!B5+Květen!B5+Červen!B5+Červenec!B5+Srpen!B5+Září!B5+Říjen!B5+Listopad!B5+Prosinec!B5</f>
        <v>14898</v>
      </c>
      <c r="C5" s="6">
        <f>Leden!C5+Únor!C5+Březen!C5+Duben!C5+Květen!C5+Červen!C5+Červenec!C5+Srpen!C5+Září!C5+Říjen!C5+Listopad!C5+Prosinec!C5</f>
        <v>12258788</v>
      </c>
      <c r="D5" s="6">
        <f>Leden!D5+Únor!D5+Březen!D5+Duben!D5+Květen!D5+Červen!D5+Červenec!D5+Srpen!D5+Září!D5+Říjen!D5+Listopad!D5+Prosinec!D5</f>
        <v>7806</v>
      </c>
      <c r="E5" s="6">
        <f>Leden!E5+Únor!E5+Březen!E5+Duben!E5+Květen!E5+Červen!E5+Červenec!E5+Srpen!E5+Září!E5+Říjen!E5+Listopad!E5+Prosinec!E5</f>
        <v>55235051</v>
      </c>
      <c r="F5" s="6">
        <f>Leden!F5+Únor!F5+Březen!F5+Duben!F5+Květen!F5+Červen!F5+Červenec!F5+Srpen!F5+Září!F5+Říjen!F5+Listopad!F5+Prosinec!F5</f>
        <v>10178</v>
      </c>
      <c r="G5" s="6">
        <f>Leden!G5+Únor!G5+Březen!G5+Duben!G5+Květen!G5+Červen!G5+Červenec!G5+Srpen!G5+Září!G5+Říjen!G5+Listopad!G5+Prosinec!G5</f>
        <v>34628722</v>
      </c>
      <c r="H5" s="6">
        <f>Leden!H5+Únor!H5+Březen!H5+Duben!H5+Květen!H5+Červen!H5+Červenec!H5+Srpen!H5+Září!H5+Říjen!H5+Listopad!H5+Prosinec!H5</f>
        <v>44</v>
      </c>
      <c r="I5" s="6">
        <f>Leden!I5+Únor!I5+Březen!I5+Duben!I5+Květen!I5+Červen!I5+Červenec!I5+Srpen!I5+Září!I5+Říjen!I5+Listopad!I5+Prosinec!I5</f>
        <v>509000</v>
      </c>
      <c r="J5" s="6">
        <f>Leden!J5+Únor!J5+Březen!J5+Duben!J5+Květen!J5+Červen!J5+Červenec!J5+Srpen!J5+Září!J5+Říjen!J5+Listopad!J5+Prosinec!J5</f>
        <v>10</v>
      </c>
      <c r="K5" s="6">
        <f>Leden!K5+Únor!K5+Březen!K5+Duben!K5+Květen!K5+Červen!K5+Červenec!K5+Srpen!K5+Září!K5+Říjen!K5+Listopad!K5+Prosinec!K5</f>
        <v>50000</v>
      </c>
      <c r="L5" s="30" t="s">
        <v>5</v>
      </c>
      <c r="M5" s="31"/>
      <c r="N5" s="6">
        <f>Leden!N5+Únor!N5+Březen!N5+Duben!N5+Květen!N5+Červen!N5+Červenec!N5+Srpen!N5+Září!N5+Říjen!N5+Listopad!N5+Prosinec!N5</f>
        <v>822</v>
      </c>
      <c r="O5" s="6">
        <f>Leden!O5+Únor!O5+Březen!O5+Duben!O5+Květen!O5+Červen!O5+Červenec!O5+Srpen!O5+Září!O5+Říjen!O5+Listopad!O5+Prosinec!O5</f>
        <v>10089872</v>
      </c>
      <c r="P5" s="6">
        <f>Leden!P5+Únor!P5+Březen!P5+Duben!P5+Květen!P5+Červen!P5+Červenec!P5+Srpen!P5+Září!P5+Říjen!P5+Listopad!P5+Prosinec!P5</f>
        <v>816</v>
      </c>
      <c r="Q5" s="6">
        <f>Leden!Q5+Únor!Q5+Březen!Q5+Duben!Q5+Květen!Q5+Červen!Q5+Červenec!Q5+Srpen!Q5+Září!Q5+Říjen!Q5+Listopad!Q5+Prosinec!Q5</f>
        <v>5269719</v>
      </c>
      <c r="R5" s="6">
        <f>Leden!R5+Únor!R5+Březen!R5+Duben!R5+Květen!R5+Červen!R5+Červenec!R5+Srpen!R5+Září!R5+Říjen!R5+Listopad!R5+Prosinec!R5</f>
        <v>10</v>
      </c>
      <c r="S5" s="6">
        <f>Leden!S5+Únor!S5+Březen!S5+Duben!S5+Květen!S5+Červen!S5+Červenec!S5+Srpen!S5+Září!S5+Říjen!S5+Listopad!S5+Prosinec!S5</f>
        <v>89000</v>
      </c>
      <c r="T5" s="6">
        <f>Leden!T5+Únor!T5+Březen!T5+Duben!T5+Květen!T5+Červen!T5+Červenec!T5+Srpen!T5+Září!T5+Říjen!T5+Listopad!T5+Prosinec!T5</f>
        <v>0</v>
      </c>
      <c r="U5" s="6">
        <f>Leden!U5+Únor!U5+Březen!U5+Duben!U5+Květen!U5+Červen!U5+Červenec!U5+Srpen!U5+Září!U5+Říjen!U5+Listopad!U5+Prosinec!U5</f>
        <v>0</v>
      </c>
      <c r="V5" s="6">
        <f>Leden!V5+Únor!V5+Březen!V5+Duben!V5+Květen!V5+Červen!V5+Červenec!V5+Srpen!V5+Září!V5+Říjen!V5+Listopad!V5+Prosinec!V5</f>
        <v>8</v>
      </c>
      <c r="W5" s="6">
        <f>Leden!W5+Únor!W5+Březen!W5+Duben!W5+Květen!W5+Červen!W5+Červenec!W5+Srpen!W5+Září!W5+Říjen!W5+Listopad!W5+Prosinec!W5</f>
        <v>200000</v>
      </c>
    </row>
    <row r="6" spans="1:23" x14ac:dyDescent="0.25">
      <c r="A6" s="3" t="s">
        <v>6</v>
      </c>
      <c r="B6" s="6">
        <f>Leden!B6+Únor!B6+Březen!B6+Duben!B6+Květen!B6+Červen!B6+Červenec!B6+Srpen!B6+Září!B6+Říjen!B6+Listopad!B6+Prosinec!B6</f>
        <v>8753</v>
      </c>
      <c r="C6" s="6">
        <f>Leden!C6+Únor!C6+Březen!C6+Duben!C6+Květen!C6+Červen!C6+Červenec!C6+Srpen!C6+Září!C6+Říjen!C6+Listopad!C6+Prosinec!C6</f>
        <v>7116770</v>
      </c>
      <c r="D6" s="6">
        <f>Leden!D6+Únor!D6+Březen!D6+Duben!D6+Květen!D6+Červen!D6+Červenec!D6+Srpen!D6+Září!D6+Říjen!D6+Listopad!D6+Prosinec!D6</f>
        <v>4846</v>
      </c>
      <c r="E6" s="6">
        <f>Leden!E6+Únor!E6+Březen!E6+Duben!E6+Květen!E6+Červen!E6+Červenec!E6+Srpen!E6+Září!E6+Říjen!E6+Listopad!E6+Prosinec!E6</f>
        <v>33985482</v>
      </c>
      <c r="F6" s="6">
        <f>Leden!F6+Únor!F6+Březen!F6+Duben!F6+Květen!F6+Červen!F6+Červenec!F6+Srpen!F6+Září!F6+Říjen!F6+Listopad!F6+Prosinec!F6</f>
        <v>5639</v>
      </c>
      <c r="G6" s="6">
        <f>Leden!G6+Únor!G6+Březen!G6+Duben!G6+Květen!G6+Červen!G6+Červenec!G6+Srpen!G6+Září!G6+Říjen!G6+Listopad!G6+Prosinec!G6</f>
        <v>20386719</v>
      </c>
      <c r="H6" s="6">
        <f>Leden!H6+Únor!H6+Březen!H6+Duben!H6+Květen!H6+Červen!H6+Červenec!H6+Srpen!H6+Září!H6+Říjen!H6+Listopad!H6+Prosinec!H6</f>
        <v>29</v>
      </c>
      <c r="I6" s="6">
        <f>Leden!I6+Únor!I6+Březen!I6+Duben!I6+Květen!I6+Červen!I6+Červenec!I6+Srpen!I6+Září!I6+Říjen!I6+Listopad!I6+Prosinec!I6</f>
        <v>338000</v>
      </c>
      <c r="J6" s="6">
        <f>Leden!J6+Únor!J6+Březen!J6+Duben!J6+Květen!J6+Červen!J6+Červenec!J6+Srpen!J6+Září!J6+Říjen!J6+Listopad!J6+Prosinec!J6</f>
        <v>7</v>
      </c>
      <c r="K6" s="6">
        <f>Leden!K6+Únor!K6+Březen!K6+Duben!K6+Květen!K6+Červen!K6+Červenec!K6+Srpen!K6+Září!K6+Říjen!K6+Listopad!K6+Prosinec!K6</f>
        <v>35000</v>
      </c>
      <c r="L6" s="30" t="s">
        <v>6</v>
      </c>
      <c r="M6" s="31"/>
      <c r="N6" s="6">
        <f>Leden!N6+Únor!N6+Březen!N6+Duben!N6+Květen!N6+Červen!N6+Červenec!N6+Srpen!N6+Září!N6+Říjen!N6+Listopad!N6+Prosinec!N6</f>
        <v>512</v>
      </c>
      <c r="O6" s="6">
        <f>Leden!O6+Únor!O6+Březen!O6+Duben!O6+Květen!O6+Červen!O6+Červenec!O6+Srpen!O6+Září!O6+Říjen!O6+Listopad!O6+Prosinec!O6</f>
        <v>7694571</v>
      </c>
      <c r="P6" s="6">
        <f>Leden!P6+Únor!P6+Březen!P6+Duben!P6+Květen!P6+Červen!P6+Červenec!P6+Srpen!P6+Září!P6+Říjen!P6+Listopad!P6+Prosinec!P6</f>
        <v>621</v>
      </c>
      <c r="Q6" s="6">
        <f>Leden!Q6+Únor!Q6+Březen!Q6+Duben!Q6+Květen!Q6+Červen!Q6+Červenec!Q6+Srpen!Q6+Září!Q6+Říjen!Q6+Listopad!Q6+Prosinec!Q6</f>
        <v>3749312</v>
      </c>
      <c r="R6" s="6">
        <f>Leden!R6+Únor!R6+Březen!R6+Duben!R6+Květen!R6+Červen!R6+Červenec!R6+Srpen!R6+Září!R6+Říjen!R6+Listopad!R6+Prosinec!R6</f>
        <v>5</v>
      </c>
      <c r="S6" s="6">
        <f>Leden!S6+Únor!S6+Březen!S6+Duben!S6+Květen!S6+Červen!S6+Červenec!S6+Srpen!S6+Září!S6+Říjen!S6+Listopad!S6+Prosinec!S6</f>
        <v>49000</v>
      </c>
      <c r="T6" s="6">
        <f>Leden!T6+Únor!T6+Březen!T6+Duben!T6+Květen!T6+Červen!T6+Červenec!T6+Srpen!T6+Září!T6+Říjen!T6+Listopad!T6+Prosinec!T6</f>
        <v>0</v>
      </c>
      <c r="U6" s="6">
        <f>Leden!U6+Únor!U6+Březen!U6+Duben!U6+Květen!U6+Červen!U6+Červenec!U6+Srpen!U6+Září!U6+Říjen!U6+Listopad!U6+Prosinec!U6</f>
        <v>0</v>
      </c>
      <c r="V6" s="6">
        <f>Leden!V6+Únor!V6+Březen!V6+Duben!V6+Květen!V6+Červen!V6+Červenec!V6+Srpen!V6+Září!V6+Říjen!V6+Listopad!V6+Prosinec!V6</f>
        <v>1</v>
      </c>
      <c r="W6" s="6">
        <f>Leden!W6+Únor!W6+Březen!W6+Duben!W6+Květen!W6+Červen!W6+Červenec!W6+Srpen!W6+Září!W6+Říjen!W6+Listopad!W6+Prosinec!W6</f>
        <v>25000</v>
      </c>
    </row>
    <row r="7" spans="1:23" x14ac:dyDescent="0.25">
      <c r="A7" s="3" t="s">
        <v>7</v>
      </c>
      <c r="B7" s="6">
        <f>Leden!B7+Únor!B7+Březen!B7+Duben!B7+Květen!B7+Červen!B7+Červenec!B7+Srpen!B7+Září!B7+Říjen!B7+Listopad!B7+Prosinec!B7</f>
        <v>42634</v>
      </c>
      <c r="C7" s="6">
        <f>Leden!C7+Únor!C7+Březen!C7+Duben!C7+Květen!C7+Červen!C7+Červenec!C7+Srpen!C7+Září!C7+Říjen!C7+Listopad!C7+Prosinec!C7</f>
        <v>34789075</v>
      </c>
      <c r="D7" s="6">
        <f>Leden!D7+Únor!D7+Březen!D7+Duben!D7+Květen!D7+Červen!D7+Červenec!D7+Srpen!D7+Září!D7+Říjen!D7+Listopad!D7+Prosinec!D7</f>
        <v>31258</v>
      </c>
      <c r="E7" s="6">
        <f>Leden!E7+Únor!E7+Březen!E7+Duben!E7+Květen!E7+Červen!E7+Červenec!E7+Srpen!E7+Září!E7+Říjen!E7+Listopad!E7+Prosinec!E7</f>
        <v>220897698</v>
      </c>
      <c r="F7" s="6">
        <f>Leden!F7+Únor!F7+Březen!F7+Duben!F7+Květen!F7+Červen!F7+Červenec!F7+Srpen!F7+Září!F7+Říjen!F7+Listopad!F7+Prosinec!F7</f>
        <v>33157</v>
      </c>
      <c r="G7" s="6">
        <f>Leden!G7+Únor!G7+Březen!G7+Duben!G7+Květen!G7+Červen!G7+Červenec!G7+Srpen!G7+Září!G7+Říjen!G7+Listopad!G7+Prosinec!G7</f>
        <v>129050831</v>
      </c>
      <c r="H7" s="6">
        <f>Leden!H7+Únor!H7+Březen!H7+Duben!H7+Květen!H7+Červen!H7+Červenec!H7+Srpen!H7+Září!H7+Říjen!H7+Listopad!H7+Prosinec!H7</f>
        <v>197</v>
      </c>
      <c r="I7" s="6">
        <f>Leden!I7+Únor!I7+Březen!I7+Duben!I7+Květen!I7+Červen!I7+Červenec!I7+Srpen!I7+Září!I7+Říjen!I7+Listopad!I7+Prosinec!I7</f>
        <v>2317003</v>
      </c>
      <c r="J7" s="6">
        <f>Leden!J7+Únor!J7+Březen!J7+Duben!J7+Květen!J7+Červen!J7+Červenec!J7+Srpen!J7+Září!J7+Říjen!J7+Listopad!J7+Prosinec!J7</f>
        <v>32</v>
      </c>
      <c r="K7" s="6">
        <f>Leden!K7+Únor!K7+Březen!K7+Duben!K7+Květen!K7+Červen!K7+Červenec!K7+Srpen!K7+Září!K7+Říjen!K7+Listopad!K7+Prosinec!K7</f>
        <v>160000</v>
      </c>
      <c r="L7" s="30" t="s">
        <v>7</v>
      </c>
      <c r="M7" s="31"/>
      <c r="N7" s="6">
        <f>Leden!N7+Únor!N7+Březen!N7+Duben!N7+Květen!N7+Červen!N7+Červenec!N7+Srpen!N7+Září!N7+Říjen!N7+Listopad!N7+Prosinec!N7</f>
        <v>2568</v>
      </c>
      <c r="O7" s="6">
        <f>Leden!O7+Únor!O7+Březen!O7+Duben!O7+Květen!O7+Červen!O7+Červenec!O7+Srpen!O7+Září!O7+Říjen!O7+Listopad!O7+Prosinec!O7</f>
        <v>32045292</v>
      </c>
      <c r="P7" s="6">
        <f>Leden!P7+Únor!P7+Březen!P7+Duben!P7+Květen!P7+Červen!P7+Červenec!P7+Srpen!P7+Září!P7+Říjen!P7+Listopad!P7+Prosinec!P7</f>
        <v>2523</v>
      </c>
      <c r="Q7" s="6">
        <f>Leden!Q7+Únor!Q7+Březen!Q7+Duben!Q7+Květen!Q7+Červen!Q7+Červenec!Q7+Srpen!Q7+Září!Q7+Říjen!Q7+Listopad!Q7+Prosinec!Q7</f>
        <v>15056528</v>
      </c>
      <c r="R7" s="6">
        <f>Leden!R7+Únor!R7+Březen!R7+Duben!R7+Květen!R7+Červen!R7+Červenec!R7+Srpen!R7+Září!R7+Říjen!R7+Listopad!R7+Prosinec!R7</f>
        <v>12</v>
      </c>
      <c r="S7" s="6">
        <f>Leden!S7+Únor!S7+Březen!S7+Duben!S7+Květen!S7+Červen!S7+Červenec!S7+Srpen!S7+Září!S7+Říjen!S7+Listopad!S7+Prosinec!S7</f>
        <v>132000</v>
      </c>
      <c r="T7" s="6">
        <f>Leden!T7+Únor!T7+Březen!T7+Duben!T7+Květen!T7+Červen!T7+Červenec!T7+Srpen!T7+Září!T7+Říjen!T7+Listopad!T7+Prosinec!T7</f>
        <v>4</v>
      </c>
      <c r="U7" s="6">
        <f>Leden!U7+Únor!U7+Březen!U7+Duben!U7+Květen!U7+Červen!U7+Červenec!U7+Srpen!U7+Září!U7+Říjen!U7+Listopad!U7+Prosinec!U7</f>
        <v>254661</v>
      </c>
      <c r="V7" s="6">
        <f>Leden!V7+Únor!V7+Březen!V7+Duben!V7+Květen!V7+Červen!V7+Červenec!V7+Srpen!V7+Září!V7+Říjen!V7+Listopad!V7+Prosinec!V7</f>
        <v>11</v>
      </c>
      <c r="W7" s="6">
        <f>Leden!W7+Únor!W7+Březen!W7+Duben!W7+Květen!W7+Červen!W7+Červenec!W7+Srpen!W7+Září!W7+Říjen!W7+Listopad!W7+Prosinec!W7</f>
        <v>275000</v>
      </c>
    </row>
    <row r="8" spans="1:23" x14ac:dyDescent="0.25">
      <c r="A8" s="3" t="s">
        <v>8</v>
      </c>
      <c r="B8" s="6">
        <f>Leden!B8+Únor!B8+Březen!B8+Duben!B8+Květen!B8+Červen!B8+Červenec!B8+Srpen!B8+Září!B8+Říjen!B8+Listopad!B8+Prosinec!B8</f>
        <v>36109</v>
      </c>
      <c r="C8" s="6">
        <f>Leden!C8+Únor!C8+Březen!C8+Duben!C8+Květen!C8+Červen!C8+Červenec!C8+Srpen!C8+Září!C8+Říjen!C8+Listopad!C8+Prosinec!C8</f>
        <v>28859171</v>
      </c>
      <c r="D8" s="6">
        <f>Leden!D8+Únor!D8+Březen!D8+Duben!D8+Květen!D8+Červen!D8+Červenec!D8+Srpen!D8+Září!D8+Říjen!D8+Listopad!D8+Prosinec!D8</f>
        <v>19853</v>
      </c>
      <c r="E8" s="6">
        <f>Leden!E8+Únor!E8+Březen!E8+Duben!E8+Květen!E8+Červen!E8+Červenec!E8+Srpen!E8+Září!E8+Říjen!E8+Listopad!E8+Prosinec!E8</f>
        <v>136329231</v>
      </c>
      <c r="F8" s="6">
        <f>Leden!F8+Únor!F8+Březen!F8+Duben!F8+Květen!F8+Červen!F8+Červenec!F8+Srpen!F8+Září!F8+Říjen!F8+Listopad!F8+Prosinec!F8</f>
        <v>26044</v>
      </c>
      <c r="G8" s="6">
        <f>Leden!G8+Únor!G8+Březen!G8+Duben!G8+Květen!G8+Červen!G8+Červenec!G8+Srpen!G8+Září!G8+Říjen!G8+Listopad!G8+Prosinec!G8</f>
        <v>124881598</v>
      </c>
      <c r="H8" s="6">
        <f>Leden!H8+Únor!H8+Březen!H8+Duben!H8+Květen!H8+Červen!H8+Červenec!H8+Srpen!H8+Září!H8+Říjen!H8+Listopad!H8+Prosinec!H8</f>
        <v>136</v>
      </c>
      <c r="I8" s="6">
        <f>Leden!I8+Únor!I8+Březen!I8+Duben!I8+Květen!I8+Červen!I8+Červenec!I8+Srpen!I8+Září!I8+Říjen!I8+Listopad!I8+Prosinec!I8</f>
        <v>1593000</v>
      </c>
      <c r="J8" s="6">
        <f>Leden!J8+Únor!J8+Březen!J8+Duben!J8+Květen!J8+Červen!J8+Červenec!J8+Srpen!J8+Září!J8+Říjen!J8+Listopad!J8+Prosinec!J8</f>
        <v>19</v>
      </c>
      <c r="K8" s="6">
        <f>Leden!K8+Únor!K8+Březen!K8+Duben!K8+Květen!K8+Červen!K8+Červenec!K8+Srpen!K8+Září!K8+Říjen!K8+Listopad!K8+Prosinec!K8</f>
        <v>95000</v>
      </c>
      <c r="L8" s="30" t="s">
        <v>8</v>
      </c>
      <c r="M8" s="31"/>
      <c r="N8" s="6">
        <f>Leden!N8+Únor!N8+Březen!N8+Duben!N8+Květen!N8+Červen!N8+Červenec!N8+Srpen!N8+Září!N8+Říjen!N8+Listopad!N8+Prosinec!N8</f>
        <v>2303</v>
      </c>
      <c r="O8" s="6">
        <f>Leden!O8+Únor!O8+Březen!O8+Duben!O8+Květen!O8+Červen!O8+Červenec!O8+Srpen!O8+Září!O8+Říjen!O8+Listopad!O8+Prosinec!O8</f>
        <v>25616191</v>
      </c>
      <c r="P8" s="6">
        <f>Leden!P8+Únor!P8+Březen!P8+Duben!P8+Květen!P8+Červen!P8+Červenec!P8+Srpen!P8+Září!P8+Říjen!P8+Listopad!P8+Prosinec!P8</f>
        <v>1932</v>
      </c>
      <c r="Q8" s="6">
        <f>Leden!Q8+Únor!Q8+Březen!Q8+Duben!Q8+Květen!Q8+Červen!Q8+Červenec!Q8+Srpen!Q8+Září!Q8+Říjen!Q8+Listopad!Q8+Prosinec!Q8</f>
        <v>11635051</v>
      </c>
      <c r="R8" s="6">
        <f>Leden!R8+Únor!R8+Březen!R8+Duben!R8+Květen!R8+Červen!R8+Červenec!R8+Srpen!R8+Září!R8+Říjen!R8+Listopad!R8+Prosinec!R8</f>
        <v>19</v>
      </c>
      <c r="S8" s="6">
        <f>Leden!S8+Únor!S8+Březen!S8+Duben!S8+Květen!S8+Červen!S8+Červenec!S8+Srpen!S8+Září!S8+Říjen!S8+Listopad!S8+Prosinec!S8</f>
        <v>237000</v>
      </c>
      <c r="T8" s="6">
        <f>Leden!T8+Únor!T8+Březen!T8+Duben!T8+Květen!T8+Červen!T8+Červenec!T8+Srpen!T8+Září!T8+Říjen!T8+Listopad!T8+Prosinec!T8</f>
        <v>0</v>
      </c>
      <c r="U8" s="6">
        <f>Leden!U8+Únor!U8+Březen!U8+Duben!U8+Květen!U8+Červen!U8+Červenec!U8+Srpen!U8+Září!U8+Říjen!U8+Listopad!U8+Prosinec!U8</f>
        <v>0</v>
      </c>
      <c r="V8" s="6">
        <f>Leden!V8+Únor!V8+Březen!V8+Duben!V8+Květen!V8+Červen!V8+Červenec!V8+Srpen!V8+Září!V8+Říjen!V8+Listopad!V8+Prosinec!V8</f>
        <v>8</v>
      </c>
      <c r="W8" s="6">
        <f>Leden!W8+Únor!W8+Březen!W8+Duben!W8+Květen!W8+Červen!W8+Červenec!W8+Srpen!W8+Září!W8+Říjen!W8+Listopad!W8+Prosinec!W8</f>
        <v>200000</v>
      </c>
    </row>
    <row r="9" spans="1:23" x14ac:dyDescent="0.25">
      <c r="A9" s="3" t="s">
        <v>9</v>
      </c>
      <c r="B9" s="6">
        <f>Leden!B9+Únor!B9+Březen!B9+Duben!B9+Květen!B9+Červen!B9+Červenec!B9+Srpen!B9+Září!B9+Říjen!B9+Listopad!B9+Prosinec!B9</f>
        <v>16455</v>
      </c>
      <c r="C9" s="6">
        <f>Leden!C9+Únor!C9+Březen!C9+Duben!C9+Květen!C9+Červen!C9+Červenec!C9+Srpen!C9+Září!C9+Říjen!C9+Listopad!C9+Prosinec!C9</f>
        <v>13610989</v>
      </c>
      <c r="D9" s="6">
        <f>Leden!D9+Únor!D9+Březen!D9+Duben!D9+Květen!D9+Červen!D9+Červenec!D9+Srpen!D9+Září!D9+Říjen!D9+Listopad!D9+Prosinec!D9</f>
        <v>8991</v>
      </c>
      <c r="E9" s="6">
        <f>Leden!E9+Únor!E9+Březen!E9+Duben!E9+Květen!E9+Červen!E9+Červenec!E9+Srpen!E9+Září!E9+Říjen!E9+Listopad!E9+Prosinec!E9</f>
        <v>63371777</v>
      </c>
      <c r="F9" s="6">
        <f>Leden!F9+Únor!F9+Březen!F9+Duben!F9+Květen!F9+Červen!F9+Červenec!F9+Srpen!F9+Září!F9+Říjen!F9+Listopad!F9+Prosinec!F9</f>
        <v>13308</v>
      </c>
      <c r="G9" s="6">
        <f>Leden!G9+Únor!G9+Březen!G9+Duben!G9+Květen!G9+Červen!G9+Červenec!G9+Srpen!G9+Září!G9+Říjen!G9+Listopad!G9+Prosinec!G9</f>
        <v>53718920</v>
      </c>
      <c r="H9" s="6">
        <f>Leden!H9+Únor!H9+Březen!H9+Duben!H9+Květen!H9+Červen!H9+Červenec!H9+Srpen!H9+Září!H9+Říjen!H9+Listopad!H9+Prosinec!H9</f>
        <v>70</v>
      </c>
      <c r="I9" s="6">
        <f>Leden!I9+Únor!I9+Březen!I9+Duben!I9+Květen!I9+Červen!I9+Červenec!I9+Srpen!I9+Září!I9+Říjen!I9+Listopad!I9+Prosinec!I9</f>
        <v>814000</v>
      </c>
      <c r="J9" s="6">
        <f>Leden!J9+Únor!J9+Březen!J9+Duben!J9+Květen!J9+Červen!J9+Červenec!J9+Srpen!J9+Září!J9+Říjen!J9+Listopad!J9+Prosinec!J9</f>
        <v>4</v>
      </c>
      <c r="K9" s="6">
        <f>Leden!K9+Únor!K9+Březen!K9+Duben!K9+Květen!K9+Červen!K9+Červenec!K9+Srpen!K9+Září!K9+Říjen!K9+Listopad!K9+Prosinec!K9</f>
        <v>20000</v>
      </c>
      <c r="L9" s="30" t="s">
        <v>9</v>
      </c>
      <c r="M9" s="31"/>
      <c r="N9" s="6">
        <f>Leden!N9+Únor!N9+Březen!N9+Duben!N9+Květen!N9+Červen!N9+Červenec!N9+Srpen!N9+Září!N9+Říjen!N9+Listopad!N9+Prosinec!N9</f>
        <v>775</v>
      </c>
      <c r="O9" s="6">
        <f>Leden!O9+Únor!O9+Březen!O9+Duben!O9+Květen!O9+Červen!O9+Červenec!O9+Srpen!O9+Září!O9+Říjen!O9+Listopad!O9+Prosinec!O9</f>
        <v>9196361</v>
      </c>
      <c r="P9" s="6">
        <f>Leden!P9+Únor!P9+Březen!P9+Duben!P9+Květen!P9+Červen!P9+Červenec!P9+Srpen!P9+Září!P9+Říjen!P9+Listopad!P9+Prosinec!P9</f>
        <v>699</v>
      </c>
      <c r="Q9" s="6">
        <f>Leden!Q9+Únor!Q9+Březen!Q9+Duben!Q9+Květen!Q9+Červen!Q9+Červenec!Q9+Srpen!Q9+Září!Q9+Říjen!Q9+Listopad!Q9+Prosinec!Q9</f>
        <v>4106645</v>
      </c>
      <c r="R9" s="6">
        <f>Leden!R9+Únor!R9+Březen!R9+Duben!R9+Květen!R9+Červen!R9+Červenec!R9+Srpen!R9+Září!R9+Říjen!R9+Listopad!R9+Prosinec!R9</f>
        <v>3</v>
      </c>
      <c r="S9" s="6">
        <f>Leden!S9+Únor!S9+Březen!S9+Duben!S9+Květen!S9+Červen!S9+Červenec!S9+Srpen!S9+Září!S9+Říjen!S9+Listopad!S9+Prosinec!S9</f>
        <v>28000</v>
      </c>
      <c r="T9" s="6">
        <f>Leden!T9+Únor!T9+Březen!T9+Duben!T9+Květen!T9+Červen!T9+Červenec!T9+Srpen!T9+Září!T9+Říjen!T9+Listopad!T9+Prosinec!T9</f>
        <v>0</v>
      </c>
      <c r="U9" s="6">
        <f>Leden!U9+Únor!U9+Březen!U9+Duben!U9+Květen!U9+Červen!U9+Červenec!U9+Srpen!U9+Září!U9+Říjen!U9+Listopad!U9+Prosinec!U9</f>
        <v>0</v>
      </c>
      <c r="V9" s="6">
        <f>Leden!V9+Únor!V9+Březen!V9+Duben!V9+Květen!V9+Červen!V9+Červenec!V9+Srpen!V9+Září!V9+Říjen!V9+Listopad!V9+Prosinec!V9</f>
        <v>0</v>
      </c>
      <c r="W9" s="6">
        <f>Leden!W9+Únor!W9+Březen!W9+Duben!W9+Květen!W9+Červen!W9+Červenec!W9+Srpen!W9+Září!W9+Říjen!W9+Listopad!W9+Prosinec!W9</f>
        <v>0</v>
      </c>
    </row>
    <row r="10" spans="1:23" x14ac:dyDescent="0.25">
      <c r="A10" s="3" t="s">
        <v>10</v>
      </c>
      <c r="B10" s="6">
        <f>Leden!B10+Únor!B10+Březen!B10+Duben!B10+Květen!B10+Červen!B10+Červenec!B10+Srpen!B10+Září!B10+Říjen!B10+Listopad!B10+Prosinec!B10</f>
        <v>22086</v>
      </c>
      <c r="C10" s="6">
        <f>Leden!C10+Únor!C10+Březen!C10+Duben!C10+Květen!C10+Červen!C10+Červenec!C10+Srpen!C10+Září!C10+Říjen!C10+Listopad!C10+Prosinec!C10</f>
        <v>17948740</v>
      </c>
      <c r="D10" s="6">
        <f>Leden!D10+Únor!D10+Březen!D10+Duben!D10+Květen!D10+Červen!D10+Červenec!D10+Srpen!D10+Září!D10+Říjen!D10+Listopad!D10+Prosinec!D10</f>
        <v>14887</v>
      </c>
      <c r="E10" s="6">
        <f>Leden!E10+Únor!E10+Březen!E10+Duben!E10+Květen!E10+Červen!E10+Červenec!E10+Srpen!E10+Září!E10+Říjen!E10+Listopad!E10+Prosinec!E10</f>
        <v>104904549</v>
      </c>
      <c r="F10" s="6">
        <f>Leden!F10+Únor!F10+Březen!F10+Duben!F10+Květen!F10+Červen!F10+Červenec!F10+Srpen!F10+Září!F10+Říjen!F10+Listopad!F10+Prosinec!F10</f>
        <v>17697</v>
      </c>
      <c r="G10" s="6">
        <f>Leden!G10+Únor!G10+Březen!G10+Duben!G10+Květen!G10+Červen!G10+Červenec!G10+Srpen!G10+Září!G10+Říjen!G10+Listopad!G10+Prosinec!G10</f>
        <v>73537658.159999996</v>
      </c>
      <c r="H10" s="6">
        <f>Leden!H10+Únor!H10+Březen!H10+Duben!H10+Květen!H10+Červen!H10+Červenec!H10+Srpen!H10+Září!H10+Říjen!H10+Listopad!H10+Prosinec!H10</f>
        <v>98</v>
      </c>
      <c r="I10" s="6">
        <f>Leden!I10+Únor!I10+Březen!I10+Duben!I10+Květen!I10+Červen!I10+Červenec!I10+Srpen!I10+Září!I10+Říjen!I10+Listopad!I10+Prosinec!I10</f>
        <v>1133000</v>
      </c>
      <c r="J10" s="6">
        <f>Leden!J10+Únor!J10+Březen!J10+Duben!J10+Květen!J10+Červen!J10+Červenec!J10+Srpen!J10+Září!J10+Říjen!J10+Listopad!J10+Prosinec!J10</f>
        <v>6</v>
      </c>
      <c r="K10" s="6">
        <f>Leden!K10+Únor!K10+Březen!K10+Duben!K10+Květen!K10+Červen!K10+Červenec!K10+Srpen!K10+Září!K10+Říjen!K10+Listopad!K10+Prosinec!K10</f>
        <v>30000</v>
      </c>
      <c r="L10" s="30" t="s">
        <v>10</v>
      </c>
      <c r="M10" s="31"/>
      <c r="N10" s="6">
        <f>Leden!N10+Únor!N10+Březen!N10+Duben!N10+Květen!N10+Červen!N10+Červenec!N10+Srpen!N10+Září!N10+Říjen!N10+Listopad!N10+Prosinec!N10</f>
        <v>640</v>
      </c>
      <c r="O10" s="6">
        <f>Leden!O10+Únor!O10+Březen!O10+Duben!O10+Květen!O10+Červen!O10+Červenec!O10+Srpen!O10+Září!O10+Říjen!O10+Listopad!O10+Prosinec!O10</f>
        <v>7671708</v>
      </c>
      <c r="P10" s="6">
        <f>Leden!P10+Únor!P10+Březen!P10+Duben!P10+Květen!P10+Červen!P10+Červenec!P10+Srpen!P10+Září!P10+Říjen!P10+Listopad!P10+Prosinec!P10</f>
        <v>630</v>
      </c>
      <c r="Q10" s="6">
        <f>Leden!Q10+Únor!Q10+Březen!Q10+Duben!Q10+Květen!Q10+Červen!Q10+Červenec!Q10+Srpen!Q10+Září!Q10+Říjen!Q10+Listopad!Q10+Prosinec!Q10</f>
        <v>3774284</v>
      </c>
      <c r="R10" s="6">
        <f>Leden!R10+Únor!R10+Březen!R10+Duben!R10+Květen!R10+Červen!R10+Červenec!R10+Srpen!R10+Září!R10+Říjen!R10+Listopad!R10+Prosinec!R10</f>
        <v>3</v>
      </c>
      <c r="S10" s="6">
        <f>Leden!S10+Únor!S10+Březen!S10+Duben!S10+Květen!S10+Červen!S10+Červenec!S10+Srpen!S10+Září!S10+Říjen!S10+Listopad!S10+Prosinec!S10</f>
        <v>64000</v>
      </c>
      <c r="T10" s="6">
        <f>Leden!T10+Únor!T10+Březen!T10+Duben!T10+Květen!T10+Červen!T10+Červenec!T10+Srpen!T10+Září!T10+Říjen!T10+Listopad!T10+Prosinec!T10</f>
        <v>2</v>
      </c>
      <c r="U10" s="6">
        <f>Leden!U10+Únor!U10+Březen!U10+Duben!U10+Květen!U10+Červen!U10+Červenec!U10+Srpen!U10+Září!U10+Říjen!U10+Listopad!U10+Prosinec!U10</f>
        <v>200000</v>
      </c>
      <c r="V10" s="6">
        <f>Leden!V10+Únor!V10+Březen!V10+Duben!V10+Květen!V10+Červen!V10+Červenec!V10+Srpen!V10+Září!V10+Říjen!V10+Listopad!V10+Prosinec!V10</f>
        <v>2</v>
      </c>
      <c r="W10" s="6">
        <f>Leden!W10+Únor!W10+Březen!W10+Duben!W10+Květen!W10+Červen!W10+Červenec!W10+Srpen!W10+Září!W10+Říjen!W10+Listopad!W10+Prosinec!W10</f>
        <v>50000</v>
      </c>
    </row>
    <row r="11" spans="1:23" x14ac:dyDescent="0.25">
      <c r="A11" s="3" t="s">
        <v>11</v>
      </c>
      <c r="B11" s="6">
        <f>Leden!B11+Únor!B11+Březen!B11+Duben!B11+Květen!B11+Červen!B11+Červenec!B11+Srpen!B11+Září!B11+Říjen!B11+Listopad!B11+Prosinec!B11</f>
        <v>9683</v>
      </c>
      <c r="C11" s="6">
        <f>Leden!C11+Únor!C11+Březen!C11+Duben!C11+Květen!C11+Červen!C11+Červenec!C11+Srpen!C11+Září!C11+Říjen!C11+Listopad!C11+Prosinec!C11</f>
        <v>7850820</v>
      </c>
      <c r="D11" s="6">
        <f>Leden!D11+Únor!D11+Březen!D11+Duben!D11+Květen!D11+Červen!D11+Červenec!D11+Srpen!D11+Září!D11+Říjen!D11+Listopad!D11+Prosinec!D11</f>
        <v>6286</v>
      </c>
      <c r="E11" s="6">
        <f>Leden!E11+Únor!E11+Březen!E11+Duben!E11+Květen!E11+Červen!E11+Červenec!E11+Srpen!E11+Září!E11+Říjen!E11+Listopad!E11+Prosinec!E11</f>
        <v>45639608</v>
      </c>
      <c r="F11" s="6">
        <f>Leden!F11+Únor!F11+Březen!F11+Duben!F11+Květen!F11+Červen!F11+Červenec!F11+Srpen!F11+Září!F11+Říjen!F11+Listopad!F11+Prosinec!F11</f>
        <v>6781</v>
      </c>
      <c r="G11" s="6">
        <f>Leden!G11+Únor!G11+Březen!G11+Duben!G11+Květen!G11+Červen!G11+Červenec!G11+Srpen!G11+Září!G11+Říjen!G11+Listopad!G11+Prosinec!G11</f>
        <v>24786838</v>
      </c>
      <c r="H11" s="6">
        <f>Leden!H11+Únor!H11+Březen!H11+Duben!H11+Květen!H11+Červen!H11+Červenec!H11+Srpen!H11+Září!H11+Říjen!H11+Listopad!H11+Prosinec!H11</f>
        <v>41</v>
      </c>
      <c r="I11" s="6">
        <f>Leden!I11+Únor!I11+Březen!I11+Duben!I11+Květen!I11+Červen!I11+Červenec!I11+Srpen!I11+Září!I11+Říjen!I11+Listopad!I11+Prosinec!I11</f>
        <v>487000</v>
      </c>
      <c r="J11" s="6">
        <f>Leden!J11+Únor!J11+Březen!J11+Duben!J11+Květen!J11+Červen!J11+Červenec!J11+Srpen!J11+Září!J11+Říjen!J11+Listopad!J11+Prosinec!J11</f>
        <v>4</v>
      </c>
      <c r="K11" s="6">
        <f>Leden!K11+Únor!K11+Březen!K11+Duben!K11+Květen!K11+Červen!K11+Červenec!K11+Srpen!K11+Září!K11+Říjen!K11+Listopad!K11+Prosinec!K11</f>
        <v>20000</v>
      </c>
      <c r="L11" s="30" t="s">
        <v>11</v>
      </c>
      <c r="M11" s="31"/>
      <c r="N11" s="6">
        <f>Leden!N11+Únor!N11+Březen!N11+Duben!N11+Květen!N11+Červen!N11+Červenec!N11+Srpen!N11+Září!N11+Říjen!N11+Listopad!N11+Prosinec!N11</f>
        <v>243</v>
      </c>
      <c r="O11" s="6">
        <f>Leden!O11+Únor!O11+Březen!O11+Duben!O11+Květen!O11+Červen!O11+Červenec!O11+Srpen!O11+Září!O11+Říjen!O11+Listopad!O11+Prosinec!O11</f>
        <v>2469869</v>
      </c>
      <c r="P11" s="6">
        <f>Leden!P11+Únor!P11+Březen!P11+Duben!P11+Květen!P11+Červen!P11+Červenec!P11+Srpen!P11+Září!P11+Říjen!P11+Listopad!P11+Prosinec!P11</f>
        <v>188</v>
      </c>
      <c r="Q11" s="6">
        <f>Leden!Q11+Únor!Q11+Březen!Q11+Duben!Q11+Květen!Q11+Červen!Q11+Červenec!Q11+Srpen!Q11+Září!Q11+Říjen!Q11+Listopad!Q11+Prosinec!Q11</f>
        <v>1255000</v>
      </c>
      <c r="R11" s="6">
        <f>Leden!R11+Únor!R11+Březen!R11+Duben!R11+Květen!R11+Červen!R11+Červenec!R11+Srpen!R11+Září!R11+Říjen!R11+Listopad!R11+Prosinec!R11</f>
        <v>2</v>
      </c>
      <c r="S11" s="6">
        <f>Leden!S11+Únor!S11+Březen!S11+Duben!S11+Květen!S11+Červen!S11+Červenec!S11+Srpen!S11+Září!S11+Říjen!S11+Listopad!S11+Prosinec!S11</f>
        <v>19000</v>
      </c>
      <c r="T11" s="6">
        <f>Leden!T11+Únor!T11+Březen!T11+Duben!T11+Květen!T11+Červen!T11+Červenec!T11+Srpen!T11+Září!T11+Říjen!T11+Listopad!T11+Prosinec!T11</f>
        <v>0</v>
      </c>
      <c r="U11" s="6">
        <f>Leden!U11+Únor!U11+Březen!U11+Duben!U11+Květen!U11+Červen!U11+Červenec!U11+Srpen!U11+Září!U11+Říjen!U11+Listopad!U11+Prosinec!U11</f>
        <v>0</v>
      </c>
      <c r="V11" s="6">
        <f>Leden!V11+Únor!V11+Březen!V11+Duben!V11+Květen!V11+Červen!V11+Červenec!V11+Srpen!V11+Září!V11+Říjen!V11+Listopad!V11+Prosinec!V11</f>
        <v>2</v>
      </c>
      <c r="W11" s="6">
        <f>Leden!W11+Únor!W11+Březen!W11+Duben!W11+Květen!W11+Červen!W11+Červenec!W11+Srpen!W11+Září!W11+Říjen!W11+Listopad!W11+Prosinec!W11</f>
        <v>50000</v>
      </c>
    </row>
    <row r="12" spans="1:23" x14ac:dyDescent="0.25">
      <c r="A12" s="3" t="s">
        <v>12</v>
      </c>
      <c r="B12" s="6">
        <f>Leden!B12+Únor!B12+Březen!B12+Duben!B12+Květen!B12+Červen!B12+Červenec!B12+Srpen!B12+Září!B12+Říjen!B12+Listopad!B12+Prosinec!B12</f>
        <v>8460</v>
      </c>
      <c r="C12" s="6">
        <f>Leden!C12+Únor!C12+Březen!C12+Duben!C12+Květen!C12+Červen!C12+Červenec!C12+Srpen!C12+Září!C12+Říjen!C12+Listopad!C12+Prosinec!C12</f>
        <v>6597170</v>
      </c>
      <c r="D12" s="6">
        <f>Leden!D12+Únor!D12+Březen!D12+Duben!D12+Květen!D12+Červen!D12+Červenec!D12+Srpen!D12+Září!D12+Říjen!D12+Listopad!D12+Prosinec!D12</f>
        <v>6640</v>
      </c>
      <c r="E12" s="6">
        <f>Leden!E12+Únor!E12+Březen!E12+Duben!E12+Květen!E12+Červen!E12+Červenec!E12+Srpen!E12+Září!E12+Říjen!E12+Listopad!E12+Prosinec!E12</f>
        <v>47509392</v>
      </c>
      <c r="F12" s="6">
        <f>Leden!F12+Únor!F12+Březen!F12+Duben!F12+Květen!F12+Červen!F12+Červenec!F12+Srpen!F12+Září!F12+Říjen!F12+Listopad!F12+Prosinec!F12</f>
        <v>6064</v>
      </c>
      <c r="G12" s="6">
        <f>Leden!G12+Únor!G12+Březen!G12+Duben!G12+Květen!G12+Červen!G12+Červenec!G12+Srpen!G12+Září!G12+Říjen!G12+Listopad!G12+Prosinec!G12</f>
        <v>25298255</v>
      </c>
      <c r="H12" s="6">
        <f>Leden!H12+Únor!H12+Březen!H12+Duben!H12+Květen!H12+Červen!H12+Červenec!H12+Srpen!H12+Září!H12+Říjen!H12+Listopad!H12+Prosinec!H12</f>
        <v>47</v>
      </c>
      <c r="I12" s="6">
        <f>Leden!I12+Únor!I12+Březen!I12+Duben!I12+Květen!I12+Červen!I12+Červenec!I12+Srpen!I12+Září!I12+Říjen!I12+Listopad!I12+Prosinec!I12</f>
        <v>530000</v>
      </c>
      <c r="J12" s="6">
        <f>Leden!J12+Únor!J12+Březen!J12+Duben!J12+Květen!J12+Červen!J12+Červenec!J12+Srpen!J12+Září!J12+Říjen!J12+Listopad!J12+Prosinec!J12</f>
        <v>3</v>
      </c>
      <c r="K12" s="6">
        <f>Leden!K12+Únor!K12+Březen!K12+Duben!K12+Květen!K12+Červen!K12+Červenec!K12+Srpen!K12+Září!K12+Říjen!K12+Listopad!K12+Prosinec!K12</f>
        <v>15000</v>
      </c>
      <c r="L12" s="30" t="s">
        <v>12</v>
      </c>
      <c r="M12" s="31"/>
      <c r="N12" s="6">
        <f>Leden!N12+Únor!N12+Březen!N12+Duben!N12+Květen!N12+Červen!N12+Červenec!N12+Srpen!N12+Září!N12+Říjen!N12+Listopad!N12+Prosinec!N12</f>
        <v>480</v>
      </c>
      <c r="O12" s="6">
        <f>Leden!O12+Únor!O12+Březen!O12+Duben!O12+Květen!O12+Červen!O12+Červenec!O12+Srpen!O12+Září!O12+Říjen!O12+Listopad!O12+Prosinec!O12</f>
        <v>5744941</v>
      </c>
      <c r="P12" s="6">
        <f>Leden!P12+Únor!P12+Březen!P12+Duben!P12+Květen!P12+Červen!P12+Červenec!P12+Srpen!P12+Září!P12+Říjen!P12+Listopad!P12+Prosinec!P12</f>
        <v>426</v>
      </c>
      <c r="Q12" s="6">
        <f>Leden!Q12+Únor!Q12+Březen!Q12+Duben!Q12+Květen!Q12+Červen!Q12+Červenec!Q12+Srpen!Q12+Září!Q12+Říjen!Q12+Listopad!Q12+Prosinec!Q12</f>
        <v>2580348</v>
      </c>
      <c r="R12" s="6">
        <f>Leden!R12+Únor!R12+Březen!R12+Duben!R12+Květen!R12+Červen!R12+Červenec!R12+Srpen!R12+Září!R12+Říjen!R12+Listopad!R12+Prosinec!R12</f>
        <v>0</v>
      </c>
      <c r="S12" s="6">
        <f>Leden!S12+Únor!S12+Březen!S12+Duben!S12+Květen!S12+Červen!S12+Červenec!S12+Srpen!S12+Září!S12+Říjen!S12+Listopad!S12+Prosinec!S12</f>
        <v>0</v>
      </c>
      <c r="T12" s="6">
        <f>Leden!T12+Únor!T12+Březen!T12+Duben!T12+Květen!T12+Červen!T12+Červenec!T12+Srpen!T12+Září!T12+Říjen!T12+Listopad!T12+Prosinec!T12</f>
        <v>0</v>
      </c>
      <c r="U12" s="6">
        <f>Leden!U12+Únor!U12+Březen!U12+Duben!U12+Květen!U12+Červen!U12+Červenec!U12+Srpen!U12+Září!U12+Říjen!U12+Listopad!U12+Prosinec!U12</f>
        <v>0</v>
      </c>
      <c r="V12" s="6">
        <f>Leden!V12+Únor!V12+Březen!V12+Duben!V12+Květen!V12+Červen!V12+Červenec!V12+Srpen!V12+Září!V12+Říjen!V12+Listopad!V12+Prosinec!V12</f>
        <v>3</v>
      </c>
      <c r="W12" s="6">
        <f>Leden!W12+Únor!W12+Březen!W12+Duben!W12+Květen!W12+Červen!W12+Červenec!W12+Srpen!W12+Září!W12+Říjen!W12+Listopad!W12+Prosinec!W12</f>
        <v>75000</v>
      </c>
    </row>
    <row r="13" spans="1:23" x14ac:dyDescent="0.25">
      <c r="A13" s="3" t="s">
        <v>25</v>
      </c>
      <c r="B13" s="6">
        <f>Leden!B13+Únor!B13+Březen!B13+Duben!B13+Květen!B13+Červen!B13+Červenec!B13+Srpen!B13+Září!B13+Říjen!B13+Listopad!B13+Prosinec!B13</f>
        <v>5037</v>
      </c>
      <c r="C13" s="6">
        <f>Leden!C13+Únor!C13+Březen!C13+Duben!C13+Květen!C13+Červen!C13+Červenec!C13+Srpen!C13+Září!C13+Říjen!C13+Listopad!C13+Prosinec!C13</f>
        <v>4054770</v>
      </c>
      <c r="D13" s="6">
        <f>Leden!D13+Únor!D13+Březen!D13+Duben!D13+Květen!D13+Červen!D13+Červenec!D13+Srpen!D13+Září!D13+Říjen!D13+Listopad!D13+Prosinec!D13</f>
        <v>4254</v>
      </c>
      <c r="E13" s="6">
        <f>Leden!E13+Únor!E13+Březen!E13+Duben!E13+Květen!E13+Červen!E13+Červenec!E13+Srpen!E13+Září!E13+Říjen!E13+Listopad!E13+Prosinec!E13</f>
        <v>30529013</v>
      </c>
      <c r="F13" s="6">
        <f>Leden!F13+Únor!F13+Březen!F13+Duben!F13+Květen!F13+Červen!F13+Červenec!F13+Srpen!F13+Září!F13+Říjen!F13+Listopad!F13+Prosinec!F13</f>
        <v>3493</v>
      </c>
      <c r="G13" s="6">
        <f>Leden!G13+Únor!G13+Březen!G13+Duben!G13+Květen!G13+Červen!G13+Červenec!G13+Srpen!G13+Září!G13+Říjen!G13+Listopad!G13+Prosinec!G13</f>
        <v>13212899</v>
      </c>
      <c r="H13" s="6">
        <f>Leden!H13+Únor!H13+Březen!H13+Duben!H13+Květen!H13+Červen!H13+Červenec!H13+Srpen!H13+Září!H13+Říjen!H13+Listopad!H13+Prosinec!H13</f>
        <v>20</v>
      </c>
      <c r="I13" s="6">
        <f>Leden!I13+Únor!I13+Březen!I13+Duben!I13+Květen!I13+Červen!I13+Červenec!I13+Srpen!I13+Září!I13+Říjen!I13+Listopad!I13+Prosinec!I13</f>
        <v>252000</v>
      </c>
      <c r="J13" s="6">
        <f>Leden!J13+Únor!J13+Březen!J13+Duben!J13+Květen!J13+Červen!J13+Červenec!J13+Srpen!J13+Září!J13+Říjen!J13+Listopad!J13+Prosinec!J13</f>
        <v>1</v>
      </c>
      <c r="K13" s="6">
        <f>Leden!K13+Únor!K13+Březen!K13+Duben!K13+Květen!K13+Červen!K13+Červenec!K13+Srpen!K13+Září!K13+Říjen!K13+Listopad!K13+Prosinec!K13</f>
        <v>5000</v>
      </c>
      <c r="L13" s="30" t="s">
        <v>25</v>
      </c>
      <c r="M13" s="31"/>
      <c r="N13" s="6">
        <f>Leden!N13+Únor!N13+Březen!N13+Duben!N13+Květen!N13+Červen!N13+Červenec!N13+Srpen!N13+Září!N13+Říjen!N13+Listopad!N13+Prosinec!N13</f>
        <v>358</v>
      </c>
      <c r="O13" s="6">
        <f>Leden!O13+Únor!O13+Březen!O13+Duben!O13+Květen!O13+Červen!O13+Červenec!O13+Srpen!O13+Září!O13+Říjen!O13+Listopad!O13+Prosinec!O13</f>
        <v>3824205</v>
      </c>
      <c r="P13" s="6">
        <f>Leden!P13+Únor!P13+Březen!P13+Duben!P13+Květen!P13+Červen!P13+Červenec!P13+Srpen!P13+Září!P13+Říjen!P13+Listopad!P13+Prosinec!P13</f>
        <v>301</v>
      </c>
      <c r="Q13" s="6">
        <f>Leden!Q13+Únor!Q13+Březen!Q13+Duben!Q13+Květen!Q13+Červen!Q13+Červenec!Q13+Srpen!Q13+Září!Q13+Říjen!Q13+Listopad!Q13+Prosinec!Q13</f>
        <v>1802763</v>
      </c>
      <c r="R13" s="6">
        <f>Leden!R13+Únor!R13+Březen!R13+Duben!R13+Květen!R13+Červen!R13+Červenec!R13+Srpen!R13+Září!R13+Říjen!R13+Listopad!R13+Prosinec!R13</f>
        <v>2</v>
      </c>
      <c r="S13" s="6">
        <f>Leden!S13+Únor!S13+Březen!S13+Duben!S13+Květen!S13+Červen!S13+Červenec!S13+Srpen!S13+Září!S13+Říjen!S13+Listopad!S13+Prosinec!S13</f>
        <v>17000</v>
      </c>
      <c r="T13" s="6">
        <f>Leden!T13+Únor!T13+Březen!T13+Duben!T13+Květen!T13+Červen!T13+Červenec!T13+Srpen!T13+Září!T13+Říjen!T13+Listopad!T13+Prosinec!T13</f>
        <v>0</v>
      </c>
      <c r="U13" s="6">
        <f>Leden!U13+Únor!U13+Březen!U13+Duben!U13+Květen!U13+Červen!U13+Červenec!U13+Srpen!U13+Září!U13+Říjen!U13+Listopad!U13+Prosinec!U13</f>
        <v>0</v>
      </c>
      <c r="V13" s="6">
        <f>Leden!V13+Únor!V13+Březen!V13+Duben!V13+Květen!V13+Červen!V13+Červenec!V13+Srpen!V13+Září!V13+Říjen!V13+Listopad!V13+Prosinec!V13</f>
        <v>1</v>
      </c>
      <c r="W13" s="6">
        <f>Leden!W13+Únor!W13+Březen!W13+Duben!W13+Květen!W13+Červen!W13+Červenec!W13+Srpen!W13+Září!W13+Říjen!W13+Listopad!W13+Prosinec!W13</f>
        <v>25000</v>
      </c>
    </row>
    <row r="14" spans="1:23" x14ac:dyDescent="0.25">
      <c r="A14" s="3" t="s">
        <v>13</v>
      </c>
      <c r="B14" s="6">
        <f>Leden!B14+Únor!B14+Březen!B14+Duben!B14+Květen!B14+Červen!B14+Červenec!B14+Srpen!B14+Září!B14+Říjen!B14+Listopad!B14+Prosinec!B14</f>
        <v>14676</v>
      </c>
      <c r="C14" s="6">
        <f>Leden!C14+Únor!C14+Březen!C14+Duben!C14+Květen!C14+Červen!C14+Červenec!C14+Srpen!C14+Září!C14+Říjen!C14+Listopad!C14+Prosinec!C14</f>
        <v>12098084.01</v>
      </c>
      <c r="D14" s="6">
        <f>Leden!D14+Únor!D14+Březen!D14+Duben!D14+Květen!D14+Červen!D14+Červenec!D14+Srpen!D14+Září!D14+Říjen!D14+Listopad!D14+Prosinec!D14</f>
        <v>11909</v>
      </c>
      <c r="E14" s="6">
        <f>Leden!E14+Únor!E14+Březen!E14+Duben!E14+Květen!E14+Červen!E14+Červenec!E14+Srpen!E14+Září!E14+Říjen!E14+Listopad!E14+Prosinec!E14</f>
        <v>82487749</v>
      </c>
      <c r="F14" s="6">
        <f>Leden!F14+Únor!F14+Březen!F14+Duben!F14+Květen!F14+Červen!F14+Červenec!F14+Srpen!F14+Září!F14+Říjen!F14+Listopad!F14+Prosinec!F14</f>
        <v>8974</v>
      </c>
      <c r="G14" s="6">
        <f>Leden!G14+Únor!G14+Březen!G14+Duben!G14+Květen!G14+Červen!G14+Červenec!G14+Srpen!G14+Září!G14+Říjen!G14+Listopad!G14+Prosinec!G14</f>
        <v>36427785</v>
      </c>
      <c r="H14" s="6">
        <f>Leden!H14+Únor!H14+Březen!H14+Duben!H14+Květen!H14+Červen!H14+Červenec!H14+Srpen!H14+Září!H14+Říjen!H14+Listopad!H14+Prosinec!H14</f>
        <v>58</v>
      </c>
      <c r="I14" s="6">
        <f>Leden!I14+Únor!I14+Březen!I14+Duben!I14+Květen!I14+Červen!I14+Červenec!I14+Srpen!I14+Září!I14+Říjen!I14+Listopad!I14+Prosinec!I14</f>
        <v>659000</v>
      </c>
      <c r="J14" s="6">
        <f>Leden!J14+Únor!J14+Březen!J14+Duben!J14+Květen!J14+Červen!J14+Červenec!J14+Srpen!J14+Září!J14+Říjen!J14+Listopad!J14+Prosinec!J14</f>
        <v>9</v>
      </c>
      <c r="K14" s="6">
        <f>Leden!K14+Únor!K14+Březen!K14+Duben!K14+Květen!K14+Červen!K14+Červenec!K14+Srpen!K14+Září!K14+Říjen!K14+Listopad!K14+Prosinec!K14</f>
        <v>45000</v>
      </c>
      <c r="L14" s="30" t="s">
        <v>13</v>
      </c>
      <c r="M14" s="31"/>
      <c r="N14" s="6">
        <f>Leden!N14+Únor!N14+Březen!N14+Duben!N14+Květen!N14+Červen!N14+Červenec!N14+Srpen!N14+Září!N14+Říjen!N14+Listopad!N14+Prosinec!N14</f>
        <v>1321</v>
      </c>
      <c r="O14" s="6">
        <f>Leden!O14+Únor!O14+Březen!O14+Duben!O14+Květen!O14+Červen!O14+Červenec!O14+Srpen!O14+Září!O14+Říjen!O14+Listopad!O14+Prosinec!O14</f>
        <v>16905813</v>
      </c>
      <c r="P14" s="6">
        <f>Leden!P14+Únor!P14+Březen!P14+Duben!P14+Květen!P14+Červen!P14+Červenec!P14+Srpen!P14+Září!P14+Říjen!P14+Listopad!P14+Prosinec!P14</f>
        <v>1248</v>
      </c>
      <c r="Q14" s="6">
        <f>Leden!Q14+Únor!Q14+Březen!Q14+Duben!Q14+Květen!Q14+Červen!Q14+Červenec!Q14+Srpen!Q14+Září!Q14+Říjen!Q14+Listopad!Q14+Prosinec!Q14</f>
        <v>7653582</v>
      </c>
      <c r="R14" s="6">
        <f>Leden!R14+Únor!R14+Březen!R14+Duben!R14+Květen!R14+Červen!R14+Červenec!R14+Srpen!R14+Září!R14+Říjen!R14+Listopad!R14+Prosinec!R14</f>
        <v>15</v>
      </c>
      <c r="S14" s="6">
        <f>Leden!S14+Únor!S14+Březen!S14+Duben!S14+Květen!S14+Červen!S14+Červenec!S14+Srpen!S14+Září!S14+Říjen!S14+Listopad!S14+Prosinec!S14</f>
        <v>171000</v>
      </c>
      <c r="T14" s="6">
        <f>Leden!T14+Únor!T14+Březen!T14+Duben!T14+Květen!T14+Červen!T14+Červenec!T14+Srpen!T14+Září!T14+Říjen!T14+Listopad!T14+Prosinec!T14</f>
        <v>1</v>
      </c>
      <c r="U14" s="6">
        <f>Leden!U14+Únor!U14+Březen!U14+Duben!U14+Květen!U14+Červen!U14+Červenec!U14+Srpen!U14+Září!U14+Říjen!U14+Listopad!U14+Prosinec!U14</f>
        <v>100000</v>
      </c>
      <c r="V14" s="6">
        <f>Leden!V14+Únor!V14+Březen!V14+Duben!V14+Květen!V14+Červen!V14+Červenec!V14+Srpen!V14+Září!V14+Říjen!V14+Listopad!V14+Prosinec!V14</f>
        <v>8</v>
      </c>
      <c r="W14" s="6">
        <f>Leden!W14+Únor!W14+Březen!W14+Duben!W14+Květen!W14+Červen!W14+Červenec!W14+Srpen!W14+Září!W14+Říjen!W14+Listopad!W14+Prosinec!W14</f>
        <v>200000</v>
      </c>
    </row>
    <row r="15" spans="1:23" x14ac:dyDescent="0.25">
      <c r="A15" s="3" t="s">
        <v>14</v>
      </c>
      <c r="B15" s="6">
        <f>Leden!B15+Únor!B15+Březen!B15+Duben!B15+Květen!B15+Červen!B15+Červenec!B15+Srpen!B15+Září!B15+Říjen!B15+Listopad!B15+Prosinec!B15</f>
        <v>8892</v>
      </c>
      <c r="C15" s="6">
        <f>Leden!C15+Únor!C15+Březen!C15+Duben!C15+Květen!C15+Červen!C15+Červenec!C15+Srpen!C15+Září!C15+Říjen!C15+Listopad!C15+Prosinec!C15</f>
        <v>7050750</v>
      </c>
      <c r="D15" s="6">
        <f>Leden!D15+Únor!D15+Březen!D15+Duben!D15+Květen!D15+Červen!D15+Červenec!D15+Srpen!D15+Září!D15+Říjen!D15+Listopad!D15+Prosinec!D15</f>
        <v>6855</v>
      </c>
      <c r="E15" s="6">
        <f>Leden!E15+Únor!E15+Březen!E15+Duben!E15+Květen!E15+Červen!E15+Červenec!E15+Srpen!E15+Září!E15+Říjen!E15+Listopad!E15+Prosinec!E15</f>
        <v>48447635</v>
      </c>
      <c r="F15" s="6">
        <f>Leden!F15+Únor!F15+Březen!F15+Duben!F15+Květen!F15+Červen!F15+Červenec!F15+Srpen!F15+Září!F15+Říjen!F15+Listopad!F15+Prosinec!F15</f>
        <v>5568</v>
      </c>
      <c r="G15" s="6">
        <f>Leden!G15+Únor!G15+Březen!G15+Duben!G15+Květen!G15+Červen!G15+Červenec!G15+Srpen!G15+Září!G15+Říjen!G15+Listopad!G15+Prosinec!G15</f>
        <v>25360334</v>
      </c>
      <c r="H15" s="6">
        <f>Leden!H15+Únor!H15+Březen!H15+Duben!H15+Květen!H15+Červen!H15+Červenec!H15+Srpen!H15+Září!H15+Říjen!H15+Listopad!H15+Prosinec!H15</f>
        <v>32</v>
      </c>
      <c r="I15" s="6">
        <f>Leden!I15+Únor!I15+Březen!I15+Duben!I15+Květen!I15+Červen!I15+Červenec!I15+Srpen!I15+Září!I15+Říjen!I15+Listopad!I15+Prosinec!I15</f>
        <v>368000</v>
      </c>
      <c r="J15" s="6">
        <f>Leden!J15+Únor!J15+Březen!J15+Duben!J15+Květen!J15+Červen!J15+Červenec!J15+Srpen!J15+Září!J15+Říjen!J15+Listopad!J15+Prosinec!J15</f>
        <v>6</v>
      </c>
      <c r="K15" s="6">
        <f>Leden!K15+Únor!K15+Březen!K15+Duben!K15+Květen!K15+Červen!K15+Červenec!K15+Srpen!K15+Září!K15+Říjen!K15+Listopad!K15+Prosinec!K15</f>
        <v>30000</v>
      </c>
      <c r="L15" s="30" t="s">
        <v>14</v>
      </c>
      <c r="M15" s="31"/>
      <c r="N15" s="6">
        <f>Leden!N15+Únor!N15+Březen!N15+Duben!N15+Květen!N15+Červen!N15+Červenec!N15+Srpen!N15+Září!N15+Říjen!N15+Listopad!N15+Prosinec!N15</f>
        <v>763</v>
      </c>
      <c r="O15" s="6">
        <f>Leden!O15+Únor!O15+Březen!O15+Duben!O15+Květen!O15+Červen!O15+Červenec!O15+Srpen!O15+Září!O15+Říjen!O15+Listopad!O15+Prosinec!O15</f>
        <v>9402498</v>
      </c>
      <c r="P15" s="6">
        <f>Leden!P15+Únor!P15+Březen!P15+Duben!P15+Květen!P15+Červen!P15+Červenec!P15+Srpen!P15+Září!P15+Říjen!P15+Listopad!P15+Prosinec!P15</f>
        <v>765</v>
      </c>
      <c r="Q15" s="6">
        <f>Leden!Q15+Únor!Q15+Březen!Q15+Duben!Q15+Květen!Q15+Červen!Q15+Červenec!Q15+Srpen!Q15+Září!Q15+Říjen!Q15+Listopad!Q15+Prosinec!Q15</f>
        <v>4595340</v>
      </c>
      <c r="R15" s="6">
        <f>Leden!R15+Únor!R15+Březen!R15+Duben!R15+Květen!R15+Červen!R15+Červenec!R15+Srpen!R15+Září!R15+Říjen!R15+Listopad!R15+Prosinec!R15</f>
        <v>5</v>
      </c>
      <c r="S15" s="6">
        <f>Leden!S15+Únor!S15+Březen!S15+Duben!S15+Květen!S15+Červen!S15+Červenec!S15+Srpen!S15+Září!S15+Říjen!S15+Listopad!S15+Prosinec!S15</f>
        <v>55000</v>
      </c>
      <c r="T15" s="6">
        <f>Leden!T15+Únor!T15+Březen!T15+Duben!T15+Květen!T15+Červen!T15+Červenec!T15+Srpen!T15+Září!T15+Říjen!T15+Listopad!T15+Prosinec!T15</f>
        <v>0</v>
      </c>
      <c r="U15" s="6">
        <f>Leden!U15+Únor!U15+Březen!U15+Duben!U15+Květen!U15+Červen!U15+Červenec!U15+Srpen!U15+Září!U15+Říjen!U15+Listopad!U15+Prosinec!U15</f>
        <v>0</v>
      </c>
      <c r="V15" s="6">
        <f>Leden!V15+Únor!V15+Březen!V15+Duben!V15+Květen!V15+Červen!V15+Červenec!V15+Srpen!V15+Září!V15+Říjen!V15+Listopad!V15+Prosinec!V15</f>
        <v>6</v>
      </c>
      <c r="W15" s="6">
        <f>Leden!W15+Únor!W15+Březen!W15+Duben!W15+Květen!W15+Červen!W15+Červenec!W15+Srpen!W15+Září!W15+Říjen!W15+Listopad!W15+Prosinec!W15</f>
        <v>150000</v>
      </c>
    </row>
    <row r="16" spans="1:23" x14ac:dyDescent="0.25">
      <c r="A16" s="3" t="s">
        <v>15</v>
      </c>
      <c r="B16" s="6">
        <f>Leden!B16+Únor!B16+Březen!B16+Duben!B16+Květen!B16+Červen!B16+Červenec!B16+Srpen!B16+Září!B16+Říjen!B16+Listopad!B16+Prosinec!B16</f>
        <v>4881</v>
      </c>
      <c r="C16" s="6">
        <f>Leden!C16+Únor!C16+Březen!C16+Duben!C16+Květen!C16+Červen!C16+Červenec!C16+Srpen!C16+Září!C16+Říjen!C16+Listopad!C16+Prosinec!C16</f>
        <v>4397800</v>
      </c>
      <c r="D16" s="6">
        <f>Leden!D16+Únor!D16+Březen!D16+Duben!D16+Květen!D16+Červen!D16+Červenec!D16+Srpen!D16+Září!D16+Říjen!D16+Listopad!D16+Prosinec!D16</f>
        <v>3708</v>
      </c>
      <c r="E16" s="6">
        <f>Leden!E16+Únor!E16+Březen!E16+Duben!E16+Květen!E16+Červen!E16+Červenec!E16+Srpen!E16+Září!E16+Říjen!E16+Listopad!E16+Prosinec!E16</f>
        <v>26189590</v>
      </c>
      <c r="F16" s="6">
        <f>Leden!F16+Únor!F16+Březen!F16+Duben!F16+Květen!F16+Červen!F16+Červenec!F16+Srpen!F16+Září!F16+Říjen!F16+Listopad!F16+Prosinec!F16</f>
        <v>1504</v>
      </c>
      <c r="G16" s="6">
        <f>Leden!G16+Únor!G16+Březen!G16+Duben!G16+Květen!G16+Červen!G16+Červenec!G16+Srpen!G16+Září!G16+Říjen!G16+Listopad!G16+Prosinec!G16</f>
        <v>5387200.5499999998</v>
      </c>
      <c r="H16" s="6">
        <f>Leden!H16+Únor!H16+Březen!H16+Duben!H16+Květen!H16+Červen!H16+Červenec!H16+Srpen!H16+Září!H16+Říjen!H16+Listopad!H16+Prosinec!H16</f>
        <v>19</v>
      </c>
      <c r="I16" s="6">
        <f>Leden!I16+Únor!I16+Březen!I16+Duben!I16+Květen!I16+Červen!I16+Červenec!I16+Srpen!I16+Září!I16+Říjen!I16+Listopad!I16+Prosinec!I16</f>
        <v>229000</v>
      </c>
      <c r="J16" s="6">
        <f>Leden!J16+Únor!J16+Březen!J16+Duben!J16+Květen!J16+Červen!J16+Červenec!J16+Srpen!J16+Září!J16+Říjen!J16+Listopad!J16+Prosinec!J16</f>
        <v>5</v>
      </c>
      <c r="K16" s="6">
        <f>Leden!K16+Únor!K16+Březen!K16+Duben!K16+Květen!K16+Červen!K16+Červenec!K16+Srpen!K16+Září!K16+Říjen!K16+Listopad!K16+Prosinec!K16</f>
        <v>25000</v>
      </c>
      <c r="L16" s="30" t="s">
        <v>15</v>
      </c>
      <c r="M16" s="31"/>
      <c r="N16" s="6">
        <f>Leden!N16+Únor!N16+Březen!N16+Duben!N16+Květen!N16+Červen!N16+Červenec!N16+Srpen!N16+Září!N16+Říjen!N16+Listopad!N16+Prosinec!N16</f>
        <v>416</v>
      </c>
      <c r="O16" s="6">
        <f>Leden!O16+Únor!O16+Březen!O16+Duben!O16+Květen!O16+Červen!O16+Červenec!O16+Srpen!O16+Září!O16+Říjen!O16+Listopad!O16+Prosinec!O16</f>
        <v>6880710</v>
      </c>
      <c r="P16" s="6">
        <f>Leden!P16+Únor!P16+Březen!P16+Duben!P16+Květen!P16+Červen!P16+Červenec!P16+Srpen!P16+Září!P16+Říjen!P16+Listopad!P16+Prosinec!P16</f>
        <v>563</v>
      </c>
      <c r="Q16" s="6">
        <f>Leden!Q16+Únor!Q16+Březen!Q16+Duben!Q16+Květen!Q16+Červen!Q16+Červenec!Q16+Srpen!Q16+Září!Q16+Říjen!Q16+Listopad!Q16+Prosinec!Q16</f>
        <v>3304839</v>
      </c>
      <c r="R16" s="6">
        <f>Leden!R16+Únor!R16+Březen!R16+Duben!R16+Květen!R16+Červen!R16+Červenec!R16+Srpen!R16+Září!R16+Říjen!R16+Listopad!R16+Prosinec!R16</f>
        <v>5</v>
      </c>
      <c r="S16" s="6">
        <f>Leden!S16+Únor!S16+Březen!S16+Duben!S16+Květen!S16+Červen!S16+Červenec!S16+Srpen!S16+Září!S16+Říjen!S16+Listopad!S16+Prosinec!S16</f>
        <v>65000</v>
      </c>
      <c r="T16" s="6">
        <f>Leden!T16+Únor!T16+Březen!T16+Duben!T16+Květen!T16+Červen!T16+Červenec!T16+Srpen!T16+Září!T16+Říjen!T16+Listopad!T16+Prosinec!T16</f>
        <v>2</v>
      </c>
      <c r="U16" s="6">
        <f>Leden!U16+Únor!U16+Březen!U16+Duben!U16+Květen!U16+Červen!U16+Červenec!U16+Srpen!U16+Září!U16+Říjen!U16+Listopad!U16+Prosinec!U16</f>
        <v>200000</v>
      </c>
      <c r="V16" s="6">
        <f>Leden!V16+Únor!V16+Březen!V16+Duben!V16+Květen!V16+Červen!V16+Červenec!V16+Srpen!V16+Září!V16+Říjen!V16+Listopad!V16+Prosinec!V16</f>
        <v>2</v>
      </c>
      <c r="W16" s="6">
        <f>Leden!W16+Únor!W16+Březen!W16+Duben!W16+Květen!W16+Červen!W16+Červenec!W16+Srpen!W16+Září!W16+Říjen!W16+Listopad!W16+Prosinec!W16</f>
        <v>50000</v>
      </c>
    </row>
    <row r="17" spans="1:25" x14ac:dyDescent="0.25">
      <c r="A17" s="3" t="s">
        <v>37</v>
      </c>
      <c r="B17" s="6">
        <f>Leden!B17+Únor!B17+Březen!B17+Duben!B17+Květen!B17+Červen!B17+Červenec!B17+Srpen!B17+Září!B17+Říjen!B17+Listopad!B17+Prosinec!B17</f>
        <v>8457</v>
      </c>
      <c r="C17" s="6">
        <f>Leden!C17+Únor!C17+Březen!C17+Duben!C17+Květen!C17+Červen!C17+Červenec!C17+Srpen!C17+Září!C17+Říjen!C17+Listopad!C17+Prosinec!C17</f>
        <v>7288383</v>
      </c>
      <c r="D17" s="6">
        <f>Leden!D17+Únor!D17+Březen!D17+Duben!D17+Květen!D17+Červen!D17+Červenec!D17+Srpen!D17+Září!D17+Říjen!D17+Listopad!D17+Prosinec!D17</f>
        <v>11121</v>
      </c>
      <c r="E17" s="6">
        <f>Leden!E17+Únor!E17+Březen!E17+Duben!E17+Květen!E17+Červen!E17+Červenec!E17+Srpen!E17+Září!E17+Říjen!E17+Listopad!E17+Prosinec!E17</f>
        <v>78545884</v>
      </c>
      <c r="F17" s="6">
        <f>Leden!F17+Únor!F17+Březen!F17+Duben!F17+Květen!F17+Červen!F17+Červenec!F17+Srpen!F17+Září!F17+Říjen!F17+Listopad!F17+Prosinec!F17</f>
        <v>4978</v>
      </c>
      <c r="G17" s="6">
        <f>Leden!G17+Únor!G17+Březen!G17+Duben!G17+Květen!G17+Červen!G17+Červenec!G17+Srpen!G17+Září!G17+Říjen!G17+Listopad!G17+Prosinec!G17</f>
        <v>18217330</v>
      </c>
      <c r="H17" s="6">
        <f>Leden!H17+Únor!H17+Březen!H17+Duben!H17+Květen!H17+Červen!H17+Červenec!H17+Srpen!H17+Září!H17+Říjen!H17+Listopad!H17+Prosinec!H17</f>
        <v>32</v>
      </c>
      <c r="I17" s="6">
        <f>Leden!I17+Únor!I17+Březen!I17+Duben!I17+Květen!I17+Červen!I17+Červenec!I17+Srpen!I17+Září!I17+Říjen!I17+Listopad!I17+Prosinec!I17</f>
        <v>374000</v>
      </c>
      <c r="J17" s="6">
        <f>Leden!J17+Únor!J17+Březen!J17+Duben!J17+Květen!J17+Červen!J17+Červenec!J17+Srpen!J17+Září!J17+Říjen!J17+Listopad!J17+Prosinec!J17</f>
        <v>9</v>
      </c>
      <c r="K17" s="6">
        <f>Leden!K17+Únor!K17+Březen!K17+Duben!K17+Květen!K17+Červen!K17+Červenec!K17+Srpen!K17+Září!K17+Říjen!K17+Listopad!K17+Prosinec!K17</f>
        <v>45000</v>
      </c>
      <c r="L17" s="30" t="s">
        <v>37</v>
      </c>
      <c r="M17" s="31"/>
      <c r="N17" s="6">
        <f>Leden!N17+Únor!N17+Březen!N17+Duben!N17+Květen!N17+Červen!N17+Červenec!N17+Srpen!N17+Září!N17+Říjen!N17+Listopad!N17+Prosinec!N17</f>
        <v>618</v>
      </c>
      <c r="O17" s="6">
        <f>Leden!O17+Únor!O17+Březen!O17+Duben!O17+Květen!O17+Červen!O17+Červenec!O17+Srpen!O17+Září!O17+Říjen!O17+Listopad!O17+Prosinec!O17</f>
        <v>9497775</v>
      </c>
      <c r="P17" s="6">
        <f>Leden!P17+Únor!P17+Březen!P17+Duben!P17+Květen!P17+Červen!P17+Červenec!P17+Srpen!P17+Září!P17+Říjen!P17+Listopad!P17+Prosinec!P17</f>
        <v>752</v>
      </c>
      <c r="Q17" s="6">
        <f>Leden!Q17+Únor!Q17+Březen!Q17+Duben!Q17+Květen!Q17+Červen!Q17+Červenec!Q17+Srpen!Q17+Září!Q17+Říjen!Q17+Listopad!Q17+Prosinec!Q17</f>
        <v>4459494</v>
      </c>
      <c r="R17" s="6">
        <f>Leden!R17+Únor!R17+Březen!R17+Duben!R17+Květen!R17+Červen!R17+Červenec!R17+Srpen!R17+Září!R17+Říjen!R17+Listopad!R17+Prosinec!R17</f>
        <v>2</v>
      </c>
      <c r="S17" s="6">
        <f>Leden!S17+Únor!S17+Březen!S17+Duben!S17+Květen!S17+Červen!S17+Červenec!S17+Srpen!S17+Září!S17+Říjen!S17+Listopad!S17+Prosinec!S17</f>
        <v>24000</v>
      </c>
      <c r="T17" s="6">
        <f>Leden!T17+Únor!T17+Březen!T17+Duben!T17+Květen!T17+Červen!T17+Červenec!T17+Srpen!T17+Září!T17+Říjen!T17+Listopad!T17+Prosinec!T17</f>
        <v>1</v>
      </c>
      <c r="U17" s="6">
        <f>Leden!U17+Únor!U17+Březen!U17+Duben!U17+Květen!U17+Červen!U17+Červenec!U17+Srpen!U17+Září!U17+Říjen!U17+Listopad!U17+Prosinec!U17</f>
        <v>2500</v>
      </c>
      <c r="V17" s="6">
        <f>Leden!V17+Únor!V17+Březen!V17+Duben!V17+Květen!V17+Červen!V17+Červenec!V17+Srpen!V17+Září!V17+Říjen!V17+Listopad!V17+Prosinec!V17</f>
        <v>3</v>
      </c>
      <c r="W17" s="6">
        <f>Leden!W17+Únor!W17+Březen!W17+Duben!W17+Květen!W17+Červen!W17+Červenec!W17+Srpen!W17+Září!W17+Říjen!W17+Listopad!W17+Prosinec!W17</f>
        <v>75000</v>
      </c>
    </row>
    <row r="18" spans="1:25" x14ac:dyDescent="0.25">
      <c r="A18" s="3" t="s">
        <v>16</v>
      </c>
      <c r="B18" s="6">
        <f>Leden!B18+Únor!B18+Březen!B18+Duben!B18+Květen!B18+Červen!B18+Červenec!B18+Srpen!B18+Září!B18+Říjen!B18+Listopad!B18+Prosinec!B18</f>
        <v>4992</v>
      </c>
      <c r="C18" s="6">
        <f>Leden!C18+Únor!C18+Březen!C18+Duben!C18+Květen!C18+Červen!C18+Červenec!C18+Srpen!C18+Září!C18+Říjen!C18+Listopad!C18+Prosinec!C18</f>
        <v>4091660</v>
      </c>
      <c r="D18" s="6">
        <f>Leden!D18+Únor!D18+Březen!D18+Duben!D18+Květen!D18+Červen!D18+Červenec!D18+Srpen!D18+Září!D18+Říjen!D18+Listopad!D18+Prosinec!D18</f>
        <v>5697</v>
      </c>
      <c r="E18" s="6">
        <f>Leden!E18+Únor!E18+Březen!E18+Duben!E18+Květen!E18+Červen!E18+Červenec!E18+Srpen!E18+Září!E18+Říjen!E18+Listopad!E18+Prosinec!E18</f>
        <v>38912156</v>
      </c>
      <c r="F18" s="6">
        <f>Leden!F18+Únor!F18+Březen!F18+Duben!F18+Květen!F18+Červen!F18+Červenec!F18+Srpen!F18+Září!F18+Říjen!F18+Listopad!F18+Prosinec!F18</f>
        <v>2820</v>
      </c>
      <c r="G18" s="6">
        <f>Leden!G18+Únor!G18+Březen!G18+Duben!G18+Květen!G18+Červen!G18+Červenec!G18+Srpen!G18+Září!G18+Říjen!G18+Listopad!G18+Prosinec!G18</f>
        <v>10130180</v>
      </c>
      <c r="H18" s="6">
        <f>Leden!H18+Únor!H18+Březen!H18+Duben!H18+Květen!H18+Červen!H18+Červenec!H18+Srpen!H18+Září!H18+Říjen!H18+Listopad!H18+Prosinec!H18</f>
        <v>19</v>
      </c>
      <c r="I18" s="6">
        <f>Leden!I18+Únor!I18+Březen!I18+Duben!I18+Květen!I18+Červen!I18+Červenec!I18+Srpen!I18+Září!I18+Říjen!I18+Listopad!I18+Prosinec!I18</f>
        <v>217000</v>
      </c>
      <c r="J18" s="6">
        <f>Leden!J18+Únor!J18+Březen!J18+Duben!J18+Květen!J18+Červen!J18+Červenec!J18+Srpen!J18+Září!J18+Říjen!J18+Listopad!J18+Prosinec!J18</f>
        <v>5</v>
      </c>
      <c r="K18" s="6">
        <f>Leden!K18+Únor!K18+Březen!K18+Duben!K18+Květen!K18+Červen!K18+Červenec!K18+Srpen!K18+Září!K18+Říjen!K18+Listopad!K18+Prosinec!K18</f>
        <v>25000</v>
      </c>
      <c r="L18" s="30" t="s">
        <v>16</v>
      </c>
      <c r="M18" s="31"/>
      <c r="N18" s="6">
        <f>Leden!N18+Únor!N18+Březen!N18+Duben!N18+Květen!N18+Červen!N18+Červenec!N18+Srpen!N18+Září!N18+Říjen!N18+Listopad!N18+Prosinec!N18</f>
        <v>373</v>
      </c>
      <c r="O18" s="6">
        <f>Leden!O18+Únor!O18+Březen!O18+Duben!O18+Květen!O18+Červen!O18+Červenec!O18+Srpen!O18+Září!O18+Říjen!O18+Listopad!O18+Prosinec!O18</f>
        <v>5119938</v>
      </c>
      <c r="P18" s="6">
        <f>Leden!P18+Únor!P18+Březen!P18+Duben!P18+Květen!P18+Červen!P18+Červenec!P18+Srpen!P18+Září!P18+Říjen!P18+Listopad!P18+Prosinec!P18</f>
        <v>466</v>
      </c>
      <c r="Q18" s="6">
        <f>Leden!Q18+Únor!Q18+Březen!Q18+Duben!Q18+Květen!Q18+Červen!Q18+Červenec!Q18+Srpen!Q18+Září!Q18+Říjen!Q18+Listopad!Q18+Prosinec!Q18</f>
        <v>2819877</v>
      </c>
      <c r="R18" s="6">
        <f>Leden!R18+Únor!R18+Březen!R18+Duben!R18+Květen!R18+Červen!R18+Červenec!R18+Srpen!R18+Září!R18+Říjen!R18+Listopad!R18+Prosinec!R18</f>
        <v>3</v>
      </c>
      <c r="S18" s="6">
        <f>Leden!S18+Únor!S18+Březen!S18+Duben!S18+Květen!S18+Červen!S18+Červenec!S18+Srpen!S18+Září!S18+Říjen!S18+Listopad!S18+Prosinec!S18</f>
        <v>44000</v>
      </c>
      <c r="T18" s="6">
        <f>Leden!T18+Únor!T18+Březen!T18+Duben!T18+Květen!T18+Červen!T18+Červenec!T18+Srpen!T18+Září!T18+Říjen!T18+Listopad!T18+Prosinec!T18</f>
        <v>1</v>
      </c>
      <c r="U18" s="6">
        <f>Leden!U18+Únor!U18+Březen!U18+Duben!U18+Květen!U18+Červen!U18+Červenec!U18+Srpen!U18+Září!U18+Říjen!U18+Listopad!U18+Prosinec!U18</f>
        <v>100000</v>
      </c>
      <c r="V18" s="6">
        <f>Leden!V18+Únor!V18+Březen!V18+Duben!V18+Květen!V18+Červen!V18+Červenec!V18+Srpen!V18+Září!V18+Říjen!V18+Listopad!V18+Prosinec!V18</f>
        <v>2</v>
      </c>
      <c r="W18" s="6">
        <f>Leden!W18+Únor!W18+Březen!W18+Duben!W18+Květen!W18+Červen!W18+Červenec!W18+Srpen!W18+Září!W18+Říjen!W18+Listopad!W18+Prosinec!W18</f>
        <v>50000</v>
      </c>
    </row>
    <row r="19" spans="1:25" x14ac:dyDescent="0.25">
      <c r="A19" s="3" t="s">
        <v>17</v>
      </c>
      <c r="B19" s="6">
        <f>Leden!B19+Únor!B19+Březen!B19+Duben!B19+Květen!B19+Červen!B19+Červenec!B19+Srpen!B19+Září!B19+Říjen!B19+Listopad!B19+Prosinec!B19</f>
        <v>3126</v>
      </c>
      <c r="C19" s="6">
        <f>Leden!C19+Únor!C19+Březen!C19+Duben!C19+Květen!C19+Červen!C19+Červenec!C19+Srpen!C19+Září!C19+Říjen!C19+Listopad!C19+Prosinec!C19</f>
        <v>2701180</v>
      </c>
      <c r="D19" s="6">
        <f>Leden!D19+Únor!D19+Březen!D19+Duben!D19+Květen!D19+Červen!D19+Červenec!D19+Srpen!D19+Září!D19+Říjen!D19+Listopad!D19+Prosinec!D19</f>
        <v>2864</v>
      </c>
      <c r="E19" s="6">
        <f>Leden!E19+Únor!E19+Březen!E19+Duben!E19+Květen!E19+Červen!E19+Červenec!E19+Srpen!E19+Září!E19+Říjen!E19+Listopad!E19+Prosinec!E19</f>
        <v>19831519</v>
      </c>
      <c r="F19" s="6">
        <f>Leden!F19+Únor!F19+Březen!F19+Duben!F19+Květen!F19+Červen!F19+Červenec!F19+Srpen!F19+Září!F19+Říjen!F19+Listopad!F19+Prosinec!F19</f>
        <v>1592</v>
      </c>
      <c r="G19" s="6">
        <f>Leden!G19+Únor!G19+Březen!G19+Duben!G19+Květen!G19+Červen!G19+Červenec!G19+Srpen!G19+Září!G19+Říjen!G19+Listopad!G19+Prosinec!G19</f>
        <v>5344826</v>
      </c>
      <c r="H19" s="6">
        <f>Leden!H19+Únor!H19+Březen!H19+Duben!H19+Květen!H19+Červen!H19+Červenec!H19+Srpen!H19+Září!H19+Říjen!H19+Listopad!H19+Prosinec!H19</f>
        <v>13</v>
      </c>
      <c r="I19" s="6">
        <f>Leden!I19+Únor!I19+Březen!I19+Duben!I19+Květen!I19+Červen!I19+Červenec!I19+Srpen!I19+Září!I19+Říjen!I19+Listopad!I19+Prosinec!I19</f>
        <v>148000</v>
      </c>
      <c r="J19" s="6">
        <f>Leden!J19+Únor!J19+Březen!J19+Duben!J19+Květen!J19+Červen!J19+Červenec!J19+Srpen!J19+Září!J19+Říjen!J19+Listopad!J19+Prosinec!J19</f>
        <v>3</v>
      </c>
      <c r="K19" s="6">
        <f>Leden!K19+Únor!K19+Březen!K19+Duben!K19+Květen!K19+Červen!K19+Červenec!K19+Srpen!K19+Září!K19+Říjen!K19+Listopad!K19+Prosinec!K19</f>
        <v>15000</v>
      </c>
      <c r="L19" s="30" t="s">
        <v>17</v>
      </c>
      <c r="M19" s="31"/>
      <c r="N19" s="6">
        <f>Leden!N19+Únor!N19+Březen!N19+Duben!N19+Květen!N19+Červen!N19+Červenec!N19+Srpen!N19+Září!N19+Říjen!N19+Listopad!N19+Prosinec!N19</f>
        <v>182</v>
      </c>
      <c r="O19" s="6">
        <f>Leden!O19+Únor!O19+Březen!O19+Duben!O19+Květen!O19+Červen!O19+Červenec!O19+Srpen!O19+Září!O19+Říjen!O19+Listopad!O19+Prosinec!O19</f>
        <v>2430757</v>
      </c>
      <c r="P19" s="6">
        <f>Leden!P19+Únor!P19+Březen!P19+Duben!P19+Květen!P19+Červen!P19+Červenec!P19+Srpen!P19+Září!P19+Říjen!P19+Listopad!P19+Prosinec!P19</f>
        <v>208</v>
      </c>
      <c r="Q19" s="6">
        <f>Leden!Q19+Únor!Q19+Březen!Q19+Duben!Q19+Květen!Q19+Červen!Q19+Červenec!Q19+Srpen!Q19+Září!Q19+Říjen!Q19+Listopad!Q19+Prosinec!Q19</f>
        <v>1470370</v>
      </c>
      <c r="R19" s="6">
        <f>Leden!R19+Únor!R19+Březen!R19+Duben!R19+Květen!R19+Červen!R19+Červenec!R19+Srpen!R19+Září!R19+Říjen!R19+Listopad!R19+Prosinec!R19</f>
        <v>1</v>
      </c>
      <c r="S19" s="6">
        <f>Leden!S19+Únor!S19+Březen!S19+Duben!S19+Květen!S19+Červen!S19+Červenec!S19+Srpen!S19+Září!S19+Říjen!S19+Listopad!S19+Prosinec!S19</f>
        <v>10000</v>
      </c>
      <c r="T19" s="6">
        <f>Leden!T19+Únor!T19+Březen!T19+Duben!T19+Květen!T19+Červen!T19+Červenec!T19+Srpen!T19+Září!T19+Říjen!T19+Listopad!T19+Prosinec!T19</f>
        <v>0</v>
      </c>
      <c r="U19" s="6">
        <f>Leden!U19+Únor!U19+Březen!U19+Duben!U19+Květen!U19+Červen!U19+Červenec!U19+Srpen!U19+Září!U19+Říjen!U19+Listopad!U19+Prosinec!U19</f>
        <v>0</v>
      </c>
      <c r="V19" s="6">
        <f>Leden!V19+Únor!V19+Březen!V19+Duben!V19+Květen!V19+Červen!V19+Červenec!V19+Srpen!V19+Září!V19+Říjen!V19+Listopad!V19+Prosinec!V19</f>
        <v>3</v>
      </c>
      <c r="W19" s="6">
        <f>Leden!W19+Únor!W19+Březen!W19+Duben!W19+Květen!W19+Červen!W19+Červenec!W19+Srpen!W19+Září!W19+Říjen!W19+Listopad!W19+Prosinec!W19</f>
        <v>75000</v>
      </c>
    </row>
    <row r="20" spans="1:25" x14ac:dyDescent="0.25">
      <c r="A20" s="3" t="s">
        <v>26</v>
      </c>
      <c r="B20" s="6">
        <f>Leden!B20+Únor!B20+Březen!B20+Duben!B20+Květen!B20+Červen!B20+Červenec!B20+Srpen!B20+Září!B20+Říjen!B20+Listopad!B20+Prosinec!B20</f>
        <v>5966</v>
      </c>
      <c r="C20" s="6">
        <f>Leden!C20+Únor!C20+Březen!C20+Duben!C20+Květen!C20+Červen!C20+Červenec!C20+Srpen!C20+Září!C20+Říjen!C20+Listopad!C20+Prosinec!C20</f>
        <v>4917940</v>
      </c>
      <c r="D20" s="6">
        <f>Leden!D20+Únor!D20+Březen!D20+Duben!D20+Květen!D20+Červen!D20+Červenec!D20+Srpen!D20+Září!D20+Říjen!D20+Listopad!D20+Prosinec!D20</f>
        <v>7207</v>
      </c>
      <c r="E20" s="6">
        <f>Leden!E20+Únor!E20+Březen!E20+Duben!E20+Květen!E20+Červen!E20+Červenec!E20+Srpen!E20+Září!E20+Říjen!E20+Listopad!E20+Prosinec!E20</f>
        <v>50353615</v>
      </c>
      <c r="F20" s="6">
        <f>Leden!F20+Únor!F20+Březen!F20+Duben!F20+Květen!F20+Červen!F20+Červenec!F20+Srpen!F20+Září!F20+Říjen!F20+Listopad!F20+Prosinec!F20</f>
        <v>2903</v>
      </c>
      <c r="G20" s="6">
        <f>Leden!G20+Únor!G20+Březen!G20+Duben!G20+Květen!G20+Červen!G20+Červenec!G20+Srpen!G20+Září!G20+Říjen!G20+Listopad!G20+Prosinec!G20</f>
        <v>10356722</v>
      </c>
      <c r="H20" s="6">
        <f>Leden!H20+Únor!H20+Březen!H20+Duben!H20+Květen!H20+Červen!H20+Červenec!H20+Srpen!H20+Září!H20+Říjen!H20+Listopad!H20+Prosinec!H20</f>
        <v>34</v>
      </c>
      <c r="I20" s="6">
        <f>Leden!I20+Únor!I20+Březen!I20+Duben!I20+Květen!I20+Červen!I20+Červenec!I20+Srpen!I20+Září!I20+Říjen!I20+Listopad!I20+Prosinec!I20</f>
        <v>385000</v>
      </c>
      <c r="J20" s="6">
        <f>Leden!J20+Únor!J20+Březen!J20+Duben!J20+Květen!J20+Červen!J20+Červenec!J20+Srpen!J20+Září!J20+Říjen!J20+Listopad!J20+Prosinec!J20</f>
        <v>11</v>
      </c>
      <c r="K20" s="6">
        <f>Leden!K20+Únor!K20+Březen!K20+Duben!K20+Květen!K20+Červen!K20+Červenec!K20+Srpen!K20+Září!K20+Říjen!K20+Listopad!K20+Prosinec!K20</f>
        <v>55000</v>
      </c>
      <c r="L20" s="30" t="s">
        <v>26</v>
      </c>
      <c r="M20" s="31"/>
      <c r="N20" s="6">
        <f>Leden!N20+Únor!N20+Březen!N20+Duben!N20+Květen!N20+Červen!N20+Červenec!N20+Srpen!N20+Září!N20+Říjen!N20+Listopad!N20+Prosinec!N20</f>
        <v>543</v>
      </c>
      <c r="O20" s="6">
        <f>Leden!O20+Únor!O20+Březen!O20+Duben!O20+Květen!O20+Červen!O20+Červenec!O20+Srpen!O20+Září!O20+Říjen!O20+Listopad!O20+Prosinec!O20</f>
        <v>7504649</v>
      </c>
      <c r="P20" s="6">
        <f>Leden!P20+Únor!P20+Březen!P20+Duben!P20+Květen!P20+Červen!P20+Červenec!P20+Srpen!P20+Září!P20+Říjen!P20+Listopad!P20+Prosinec!P20</f>
        <v>593</v>
      </c>
      <c r="Q20" s="6">
        <f>Leden!Q20+Únor!Q20+Březen!Q20+Duben!Q20+Květen!Q20+Červen!Q20+Červenec!Q20+Srpen!Q20+Září!Q20+Říjen!Q20+Listopad!Q20+Prosinec!Q20</f>
        <v>3667691</v>
      </c>
      <c r="R20" s="6">
        <f>Leden!R20+Únor!R20+Březen!R20+Duben!R20+Květen!R20+Červen!R20+Červenec!R20+Srpen!R20+Září!R20+Říjen!R20+Listopad!R20+Prosinec!R20</f>
        <v>7</v>
      </c>
      <c r="S20" s="6">
        <f>Leden!S20+Únor!S20+Březen!S20+Duben!S20+Květen!S20+Červen!S20+Červenec!S20+Srpen!S20+Září!S20+Říjen!S20+Listopad!S20+Prosinec!S20</f>
        <v>70000</v>
      </c>
      <c r="T20" s="6">
        <f>Leden!T20+Únor!T20+Březen!T20+Duben!T20+Květen!T20+Červen!T20+Červenec!T20+Srpen!T20+Září!T20+Říjen!T20+Listopad!T20+Prosinec!T20</f>
        <v>0</v>
      </c>
      <c r="U20" s="6">
        <f>Leden!U20+Únor!U20+Březen!U20+Duben!U20+Květen!U20+Červen!U20+Červenec!U20+Srpen!U20+Září!U20+Říjen!U20+Listopad!U20+Prosinec!U20</f>
        <v>0</v>
      </c>
      <c r="V20" s="6">
        <f>Leden!V20+Únor!V20+Březen!V20+Duben!V20+Květen!V20+Červen!V20+Červenec!V20+Srpen!V20+Září!V20+Říjen!V20+Listopad!V20+Prosinec!V20</f>
        <v>2</v>
      </c>
      <c r="W20" s="6">
        <f>Leden!W20+Únor!W20+Březen!W20+Duben!W20+Květen!W20+Červen!W20+Červenec!W20+Srpen!W20+Září!W20+Říjen!W20+Listopad!W20+Prosinec!W20</f>
        <v>50000</v>
      </c>
    </row>
    <row r="21" spans="1:25" x14ac:dyDescent="0.25">
      <c r="A21" s="3" t="s">
        <v>18</v>
      </c>
      <c r="B21" s="6">
        <f>Leden!B21+Únor!B21+Březen!B21+Duben!B21+Květen!B21+Červen!B21+Červenec!B21+Srpen!B21+Září!B21+Říjen!B21+Listopad!B21+Prosinec!B21</f>
        <v>4841</v>
      </c>
      <c r="C21" s="6">
        <f>Leden!C21+Únor!C21+Březen!C21+Duben!C21+Květen!C21+Červen!C21+Červenec!C21+Srpen!C21+Září!C21+Říjen!C21+Listopad!C21+Prosinec!C21</f>
        <v>4115720</v>
      </c>
      <c r="D21" s="6">
        <f>Leden!D21+Únor!D21+Březen!D21+Duben!D21+Květen!D21+Červen!D21+Červenec!D21+Srpen!D21+Září!D21+Říjen!D21+Listopad!D21+Prosinec!D21</f>
        <v>4402</v>
      </c>
      <c r="E21" s="6">
        <f>Leden!E21+Únor!E21+Březen!E21+Duben!E21+Květen!E21+Červen!E21+Červenec!E21+Srpen!E21+Září!E21+Říjen!E21+Listopad!E21+Prosinec!E21</f>
        <v>28956133</v>
      </c>
      <c r="F21" s="6">
        <f>Leden!F21+Únor!F21+Březen!F21+Duben!F21+Květen!F21+Červen!F21+Červenec!F21+Srpen!F21+Září!F21+Říjen!F21+Listopad!F21+Prosinec!F21</f>
        <v>2536</v>
      </c>
      <c r="G21" s="6">
        <f>Leden!G21+Únor!G21+Březen!G21+Duben!G21+Květen!G21+Červen!G21+Červenec!G21+Srpen!G21+Září!G21+Říjen!G21+Listopad!G21+Prosinec!G21</f>
        <v>8897531</v>
      </c>
      <c r="H21" s="6">
        <f>Leden!H21+Únor!H21+Březen!H21+Duben!H21+Květen!H21+Červen!H21+Červenec!H21+Srpen!H21+Září!H21+Říjen!H21+Listopad!H21+Prosinec!H21</f>
        <v>19</v>
      </c>
      <c r="I21" s="6">
        <f>Leden!I21+Únor!I21+Březen!I21+Duben!I21+Květen!I21+Červen!I21+Červenec!I21+Srpen!I21+Září!I21+Říjen!I21+Listopad!I21+Prosinec!I21</f>
        <v>211000</v>
      </c>
      <c r="J21" s="6">
        <f>Leden!J21+Únor!J21+Březen!J21+Duben!J21+Květen!J21+Červen!J21+Červenec!J21+Srpen!J21+Září!J21+Říjen!J21+Listopad!J21+Prosinec!J21</f>
        <v>2</v>
      </c>
      <c r="K21" s="6">
        <f>Leden!K21+Únor!K21+Březen!K21+Duben!K21+Květen!K21+Červen!K21+Červenec!K21+Srpen!K21+Září!K21+Říjen!K21+Listopad!K21+Prosinec!K21</f>
        <v>10000</v>
      </c>
      <c r="L21" s="30" t="s">
        <v>18</v>
      </c>
      <c r="M21" s="31"/>
      <c r="N21" s="6">
        <f>Leden!N21+Únor!N21+Březen!N21+Duben!N21+Květen!N21+Červen!N21+Červenec!N21+Srpen!N21+Září!N21+Říjen!N21+Listopad!N21+Prosinec!N21</f>
        <v>362</v>
      </c>
      <c r="O21" s="6">
        <f>Leden!O21+Únor!O21+Březen!O21+Duben!O21+Květen!O21+Červen!O21+Červenec!O21+Srpen!O21+Září!O21+Říjen!O21+Listopad!O21+Prosinec!O21</f>
        <v>5521138</v>
      </c>
      <c r="P21" s="6">
        <f>Leden!P21+Únor!P21+Březen!P21+Duben!P21+Květen!P21+Červen!P21+Červenec!P21+Srpen!P21+Září!P21+Říjen!P21+Listopad!P21+Prosinec!P21</f>
        <v>405</v>
      </c>
      <c r="Q21" s="6">
        <f>Leden!Q21+Únor!Q21+Březen!Q21+Duben!Q21+Květen!Q21+Červen!Q21+Červenec!Q21+Srpen!Q21+Září!Q21+Říjen!Q21+Listopad!Q21+Prosinec!Q21</f>
        <v>2401410</v>
      </c>
      <c r="R21" s="6">
        <f>Leden!R21+Únor!R21+Březen!R21+Duben!R21+Květen!R21+Červen!R21+Červenec!R21+Srpen!R21+Září!R21+Říjen!R21+Listopad!R21+Prosinec!R21</f>
        <v>6</v>
      </c>
      <c r="S21" s="6">
        <f>Leden!S21+Únor!S21+Březen!S21+Duben!S21+Květen!S21+Červen!S21+Červenec!S21+Srpen!S21+Září!S21+Říjen!S21+Listopad!S21+Prosinec!S21</f>
        <v>69000</v>
      </c>
      <c r="T21" s="6">
        <f>Leden!T21+Únor!T21+Březen!T21+Duben!T21+Květen!T21+Červen!T21+Červenec!T21+Srpen!T21+Září!T21+Říjen!T21+Listopad!T21+Prosinec!T21</f>
        <v>1</v>
      </c>
      <c r="U21" s="6">
        <f>Leden!U21+Únor!U21+Březen!U21+Duben!U21+Květen!U21+Červen!U21+Červenec!U21+Srpen!U21+Září!U21+Říjen!U21+Listopad!U21+Prosinec!U21</f>
        <v>100000</v>
      </c>
      <c r="V21" s="6">
        <f>Leden!V21+Únor!V21+Březen!V21+Duben!V21+Květen!V21+Červen!V21+Červenec!V21+Srpen!V21+Září!V21+Říjen!V21+Listopad!V21+Prosinec!V21</f>
        <v>0</v>
      </c>
      <c r="W21" s="6">
        <f>Leden!W21+Únor!W21+Březen!W21+Duben!W21+Květen!W21+Červen!W21+Červenec!W21+Srpen!W21+Září!W21+Říjen!W21+Listopad!W21+Prosinec!W21</f>
        <v>0</v>
      </c>
    </row>
    <row r="22" spans="1:25" s="8" customFormat="1" x14ac:dyDescent="0.25">
      <c r="A22" s="1" t="s">
        <v>19</v>
      </c>
      <c r="B22" s="9">
        <f>SUM(B3:B21)</f>
        <v>297782</v>
      </c>
      <c r="C22" s="9">
        <f>SUM(C3:C21)</f>
        <v>242094697.31999999</v>
      </c>
      <c r="D22" s="9">
        <f>SUM(D3:D21)</f>
        <v>209567</v>
      </c>
      <c r="E22" s="9">
        <f t="shared" ref="E22:H22" si="0">SUM(E3:E21)</f>
        <v>1475372423.71</v>
      </c>
      <c r="F22" s="9">
        <f t="shared" si="0"/>
        <v>209262</v>
      </c>
      <c r="G22" s="9">
        <f t="shared" si="0"/>
        <v>848255872.0999999</v>
      </c>
      <c r="H22" s="9">
        <f t="shared" si="0"/>
        <v>1235</v>
      </c>
      <c r="I22" s="9">
        <f>SUM(I3:I21)</f>
        <v>14139403</v>
      </c>
      <c r="J22" s="9">
        <f>SUM(J3:J21)</f>
        <v>178</v>
      </c>
      <c r="K22" s="9">
        <f>SUM(K3:K21)</f>
        <v>886000</v>
      </c>
      <c r="L22" s="28" t="s">
        <v>19</v>
      </c>
      <c r="M22" s="29"/>
      <c r="N22" s="9">
        <f t="shared" ref="N22:W22" si="1">SUM(N3:N21)</f>
        <v>18045</v>
      </c>
      <c r="O22" s="9">
        <f t="shared" si="1"/>
        <v>224688659</v>
      </c>
      <c r="P22" s="9">
        <f t="shared" si="1"/>
        <v>17530</v>
      </c>
      <c r="Q22" s="9">
        <f t="shared" si="1"/>
        <v>106453738.14</v>
      </c>
      <c r="R22" s="9">
        <f t="shared" si="1"/>
        <v>133</v>
      </c>
      <c r="S22" s="9">
        <f t="shared" si="1"/>
        <v>1506000</v>
      </c>
      <c r="T22" s="9">
        <f t="shared" si="1"/>
        <v>24</v>
      </c>
      <c r="U22" s="9">
        <f t="shared" si="1"/>
        <v>1280034.29</v>
      </c>
      <c r="V22" s="9">
        <f t="shared" si="1"/>
        <v>72</v>
      </c>
      <c r="W22" s="9">
        <f t="shared" si="1"/>
        <v>1800000</v>
      </c>
    </row>
    <row r="24" spans="1:25" x14ac:dyDescent="0.25">
      <c r="A24" s="13">
        <f>B22+D22+F22+H22+J22+N22+P22+R22+T22+V22+B51+D51+F51+H51+J51+L51+N51+P51+T51+V51+X51</f>
        <v>1493311</v>
      </c>
      <c r="V24"/>
      <c r="W24"/>
    </row>
    <row r="25" spans="1:25" x14ac:dyDescent="0.25">
      <c r="A25" s="13">
        <f>C22+E22+G22+I22+K22+O22+Q22+S22+U22+W22+C51+E51+G51+I51+K51+M51+O51+Q51+U51+W51+Y51</f>
        <v>5656554156.3100004</v>
      </c>
    </row>
    <row r="30" spans="1:25" ht="30" customHeight="1" x14ac:dyDescent="0.25">
      <c r="A30" s="5" t="s">
        <v>31</v>
      </c>
      <c r="B30" s="35" t="s">
        <v>39</v>
      </c>
      <c r="C30" s="35"/>
      <c r="D30" s="35" t="s">
        <v>40</v>
      </c>
      <c r="E30" s="35"/>
      <c r="F30" s="27" t="s">
        <v>41</v>
      </c>
      <c r="G30" s="27"/>
      <c r="H30" s="38" t="s">
        <v>42</v>
      </c>
      <c r="I30" s="39"/>
      <c r="J30" s="27" t="s">
        <v>43</v>
      </c>
      <c r="K30" s="27"/>
      <c r="L30" s="27" t="s">
        <v>44</v>
      </c>
      <c r="M30" s="27"/>
      <c r="N30" s="27" t="s">
        <v>45</v>
      </c>
      <c r="O30" s="27"/>
      <c r="P30" s="27" t="s">
        <v>46</v>
      </c>
      <c r="Q30" s="27"/>
      <c r="R30" s="36" t="s">
        <v>31</v>
      </c>
      <c r="S30" s="37"/>
      <c r="T30" s="35" t="s">
        <v>47</v>
      </c>
      <c r="U30" s="35"/>
      <c r="V30" s="27" t="s">
        <v>32</v>
      </c>
      <c r="W30" s="27"/>
      <c r="X30" s="27" t="s">
        <v>33</v>
      </c>
      <c r="Y30" s="32"/>
    </row>
    <row r="31" spans="1:25" x14ac:dyDescent="0.25">
      <c r="A31" s="2" t="s">
        <v>1</v>
      </c>
      <c r="B31" s="2" t="s">
        <v>34</v>
      </c>
      <c r="C31" s="2" t="s">
        <v>2</v>
      </c>
      <c r="D31" s="2" t="s">
        <v>34</v>
      </c>
      <c r="E31" s="2" t="s">
        <v>2</v>
      </c>
      <c r="F31" s="2" t="s">
        <v>34</v>
      </c>
      <c r="G31" s="2" t="s">
        <v>2</v>
      </c>
      <c r="H31" s="2" t="s">
        <v>34</v>
      </c>
      <c r="I31" s="2" t="s">
        <v>2</v>
      </c>
      <c r="J31" s="2" t="s">
        <v>34</v>
      </c>
      <c r="K31" s="2" t="s">
        <v>2</v>
      </c>
      <c r="L31" s="2" t="s">
        <v>34</v>
      </c>
      <c r="M31" s="2" t="s">
        <v>2</v>
      </c>
      <c r="N31" s="2" t="s">
        <v>34</v>
      </c>
      <c r="O31" s="2" t="s">
        <v>2</v>
      </c>
      <c r="P31" s="2" t="s">
        <v>34</v>
      </c>
      <c r="Q31" s="2" t="s">
        <v>2</v>
      </c>
      <c r="R31" s="33" t="s">
        <v>1</v>
      </c>
      <c r="S31" s="34"/>
      <c r="T31" s="2" t="s">
        <v>34</v>
      </c>
      <c r="U31" s="2" t="s">
        <v>2</v>
      </c>
      <c r="V31" s="2" t="s">
        <v>34</v>
      </c>
      <c r="W31" s="2" t="s">
        <v>2</v>
      </c>
      <c r="X31" s="2" t="s">
        <v>34</v>
      </c>
      <c r="Y31" s="2" t="s">
        <v>2</v>
      </c>
    </row>
    <row r="32" spans="1:25" x14ac:dyDescent="0.25">
      <c r="A32" s="3" t="s">
        <v>35</v>
      </c>
      <c r="B32" s="7">
        <f>Leden!B32+Únor!B32+Březen!B32+Duben!B32+Květen!B32+Červen!B32+Červenec!B32+Srpen!B32+Září!B32+Říjen!B32+Listopad!B32+Prosinec!B32</f>
        <v>33003</v>
      </c>
      <c r="C32" s="7">
        <f>Leden!C32+Únor!C32+Březen!C32+Duben!C32+Květen!C32+Červen!C32+Červenec!C32+Srpen!C32+Září!C32+Říjen!C32+Listopad!C32+Prosinec!C32</f>
        <v>81900510.609999985</v>
      </c>
      <c r="D32" s="7">
        <f>Leden!D32+Únor!D32+Březen!D32+Duben!D32+Květen!D32+Červen!D32+Červenec!D32+Srpen!D32+Září!D32+Říjen!D32+Listopad!D32+Prosinec!D32</f>
        <v>9385</v>
      </c>
      <c r="E32" s="7">
        <f>Leden!E32+Únor!E32+Březen!E32+Duben!E32+Květen!E32+Červen!E32+Červenec!E32+Srpen!E32+Září!E32+Říjen!E32+Listopad!E32+Prosinec!E32</f>
        <v>34737694.789999999</v>
      </c>
      <c r="F32" s="7">
        <f>Leden!F32+Únor!F32+Březen!F32+Duben!F32+Květen!F32+Červen!F32+Červenec!F32+Srpen!F32+Září!F32+Říjen!F32+Listopad!F32+Prosinec!F32</f>
        <v>53</v>
      </c>
      <c r="G32" s="7">
        <f>Leden!G32+Únor!G32+Březen!G32+Duben!G32+Květen!G32+Červen!G32+Červenec!G32+Srpen!G32+Září!G32+Říjen!G32+Listopad!G32+Prosinec!G32</f>
        <v>226755</v>
      </c>
      <c r="H32" s="7">
        <f>Leden!H32+Únor!H32+Březen!H32+Duben!H32+Květen!H32+Červen!H32+Červenec!H32+Srpen!H32+Září!H32+Říjen!H32+Listopad!H32+Prosinec!H32</f>
        <v>95</v>
      </c>
      <c r="I32" s="7">
        <f>Leden!I32+Únor!I32+Březen!I32+Duben!I32+Květen!I32+Červen!I32+Červenec!I32+Srpen!I32+Září!I32+Říjen!I32+Listopad!I32+Prosinec!I32</f>
        <v>254589</v>
      </c>
      <c r="J32" s="7">
        <f>Leden!J32+Únor!J32+Březen!J32+Duben!J32+Květen!J32+Červen!J32+Červenec!J32+Srpen!J32+Září!J32+Říjen!J32+Listopad!J32+Prosinec!J32</f>
        <v>122</v>
      </c>
      <c r="K32" s="7">
        <f>Leden!K32+Únor!K32+Březen!K32+Duben!K32+Květen!K32+Červen!K32+Červenec!K32+Srpen!K32+Září!K32+Říjen!K32+Listopad!K32+Prosinec!K32</f>
        <v>122000</v>
      </c>
      <c r="L32" s="7">
        <f>Leden!L32+Únor!L32+Březen!L32+Duben!L32+Květen!L32+Červen!L32+Červenec!L32+Srpen!L32+Září!L32+Říjen!L32+Listopad!L32+Prosinec!L32</f>
        <v>17</v>
      </c>
      <c r="M32" s="7">
        <f>Leden!M32+Únor!M32+Březen!M32+Duben!M32+Květen!M32+Červen!M32+Červenec!M32+Srpen!M32+Září!M32+Říjen!M32+Listopad!M32+Prosinec!M32</f>
        <v>36420</v>
      </c>
      <c r="N32" s="7">
        <f>Leden!N32+Únor!N32+Březen!N32+Duben!N32+Květen!N32+Červen!N32+Červenec!N32+Srpen!N32+Září!N32+Říjen!N32+Listopad!N32+Prosinec!N32</f>
        <v>31</v>
      </c>
      <c r="O32" s="7">
        <f>Leden!O32+Únor!O32+Březen!O32+Duben!O32+Květen!O32+Červen!O32+Červenec!O32+Srpen!O32+Září!O32+Říjen!O32+Listopad!O32+Prosinec!O32</f>
        <v>35617.880000000005</v>
      </c>
      <c r="P32" s="7">
        <f>Leden!P32+Únor!P32+Březen!P32+Duben!P32+Květen!P32+Červen!P32+Červenec!P32+Srpen!P32+Září!P32+Říjen!P32+Listopad!P32+Prosinec!P32</f>
        <v>5</v>
      </c>
      <c r="Q32" s="7">
        <f>Leden!Q32+Únor!Q32+Březen!Q32+Duben!Q32+Květen!Q32+Červen!Q32+Červenec!Q32+Srpen!Q32+Září!Q32+Říjen!Q32+Listopad!Q32+Prosinec!Q32</f>
        <v>4900</v>
      </c>
      <c r="R32" s="30" t="s">
        <v>35</v>
      </c>
      <c r="S32" s="31"/>
      <c r="T32" s="7">
        <f>Leden!T32+Únor!T32+Březen!T32+Duben!T32+Květen!T32+Červen!T32+Červenec!T32+Srpen!T32+Září!T32+Říjen!T32+Listopad!T32+Prosinec!T32</f>
        <v>32708</v>
      </c>
      <c r="U32" s="7">
        <f>Leden!U32+Únor!U32+Březen!U32+Duben!U32+Květen!U32+Červen!U32+Červenec!U32+Srpen!U32+Září!U32+Říjen!U32+Listopad!U32+Prosinec!U32</f>
        <v>207896055.11000001</v>
      </c>
      <c r="V32" s="7">
        <f>Leden!V32+Únor!V32+Březen!V32+Duben!V32+Květen!V32+Červen!V32+Červenec!V32+Srpen!V32+Září!V32+Říjen!V32+Listopad!V32+Prosinec!V32</f>
        <v>20606</v>
      </c>
      <c r="W32" s="7">
        <f>Leden!W32+Únor!W32+Březen!W32+Duben!W32+Květen!W32+Červen!W32+Červenec!W32+Srpen!W32+Září!W32+Říjen!W32+Listopad!W32+Prosinec!W32</f>
        <v>12530350</v>
      </c>
      <c r="X32" s="7">
        <f>Leden!X32+Únor!X32+Březen!X32+Duben!X32+Květen!X32+Červen!X32+Červenec!X32+Srpen!X32+Září!X32+Říjen!X32+Listopad!X32+Prosinec!X32</f>
        <v>78</v>
      </c>
      <c r="Y32" s="7">
        <f>Leden!Y32+Únor!Y32+Březen!Y32+Duben!Y32+Květen!Y32+Červen!Y32+Červenec!Y32+Srpen!Y32+Září!Y32+Říjen!Y32+Listopad!Y32+Prosinec!Y32</f>
        <v>9670273.3599999994</v>
      </c>
    </row>
    <row r="33" spans="1:25" x14ac:dyDescent="0.25">
      <c r="A33" s="3" t="s">
        <v>36</v>
      </c>
      <c r="B33" s="7">
        <f>Leden!B33+Únor!B33+Březen!B33+Duben!B33+Květen!B33+Červen!B33+Červenec!B33+Srpen!B33+Září!B33+Říjen!B33+Listopad!B33+Prosinec!B33</f>
        <v>13544</v>
      </c>
      <c r="C33" s="7">
        <f>Leden!C33+Únor!C33+Březen!C33+Duben!C33+Květen!C33+Červen!C33+Červenec!C33+Srpen!C33+Září!C33+Říjen!C33+Listopad!C33+Prosinec!C33</f>
        <v>31295557</v>
      </c>
      <c r="D33" s="7">
        <f>Leden!D33+Únor!D33+Březen!D33+Duben!D33+Květen!D33+Červen!D33+Červenec!D33+Srpen!D33+Září!D33+Říjen!D33+Listopad!D33+Prosinec!D33</f>
        <v>3428</v>
      </c>
      <c r="E33" s="7">
        <f>Leden!E33+Únor!E33+Březen!E33+Duben!E33+Květen!E33+Červen!E33+Červenec!E33+Srpen!E33+Září!E33+Říjen!E33+Listopad!E33+Prosinec!E33</f>
        <v>8961028</v>
      </c>
      <c r="F33" s="7">
        <f>Leden!F33+Únor!F33+Březen!F33+Duben!F33+Květen!F33+Červen!F33+Červenec!F33+Srpen!F33+Září!F33+Říjen!F33+Listopad!F33+Prosinec!F33</f>
        <v>18</v>
      </c>
      <c r="G33" s="7">
        <f>Leden!G33+Únor!G33+Březen!G33+Duben!G33+Květen!G33+Červen!G33+Červenec!G33+Srpen!G33+Září!G33+Říjen!G33+Listopad!G33+Prosinec!G33</f>
        <v>69424</v>
      </c>
      <c r="H33" s="7">
        <f>Leden!H33+Únor!H33+Březen!H33+Duben!H33+Květen!H33+Červen!H33+Červenec!H33+Srpen!H33+Září!H33+Říjen!H33+Listopad!H33+Prosinec!H33</f>
        <v>32</v>
      </c>
      <c r="I33" s="7">
        <f>Leden!I33+Únor!I33+Březen!I33+Duben!I33+Květen!I33+Červen!I33+Červenec!I33+Srpen!I33+Září!I33+Říjen!I33+Listopad!I33+Prosinec!I33</f>
        <v>32647</v>
      </c>
      <c r="J33" s="7">
        <f>Leden!J33+Únor!J33+Březen!J33+Duben!J33+Květen!J33+Červen!J33+Červenec!J33+Srpen!J33+Září!J33+Říjen!J33+Listopad!J33+Prosinec!J33</f>
        <v>17</v>
      </c>
      <c r="K33" s="7">
        <f>Leden!K33+Únor!K33+Březen!K33+Duben!K33+Květen!K33+Červen!K33+Červenec!K33+Srpen!K33+Září!K33+Říjen!K33+Listopad!K33+Prosinec!K33</f>
        <v>9000</v>
      </c>
      <c r="L33" s="7">
        <f>Leden!L33+Únor!L33+Březen!L33+Duben!L33+Květen!L33+Červen!L33+Červenec!L33+Srpen!L33+Září!L33+Říjen!L33+Listopad!L33+Prosinec!L33</f>
        <v>1</v>
      </c>
      <c r="M33" s="7">
        <f>Leden!M33+Únor!M33+Březen!M33+Duben!M33+Květen!M33+Červen!M33+Červenec!M33+Srpen!M33+Září!M33+Říjen!M33+Listopad!M33+Prosinec!M33</f>
        <v>350</v>
      </c>
      <c r="N33" s="7">
        <f>Leden!N33+Únor!N33+Březen!N33+Duben!N33+Květen!N33+Červen!N33+Červenec!N33+Srpen!N33+Září!N33+Říjen!N33+Listopad!N33+Prosinec!N33</f>
        <v>38</v>
      </c>
      <c r="O33" s="7">
        <f>Leden!O33+Únor!O33+Březen!O33+Duben!O33+Květen!O33+Červen!O33+Červenec!O33+Srpen!O33+Září!O33+Říjen!O33+Listopad!O33+Prosinec!O33</f>
        <v>40352</v>
      </c>
      <c r="P33" s="7">
        <f>Leden!P33+Únor!P33+Březen!P33+Duben!P33+Květen!P33+Červen!P33+Červenec!P33+Srpen!P33+Září!P33+Říjen!P33+Listopad!P33+Prosinec!P33</f>
        <v>0</v>
      </c>
      <c r="Q33" s="7">
        <f>Leden!Q33+Únor!Q33+Březen!Q33+Duben!Q33+Květen!Q33+Červen!Q33+Červenec!Q33+Srpen!Q33+Září!Q33+Říjen!Q33+Listopad!Q33+Prosinec!Q33</f>
        <v>0</v>
      </c>
      <c r="R33" s="30" t="s">
        <v>36</v>
      </c>
      <c r="S33" s="31"/>
      <c r="T33" s="7">
        <f>Leden!T33+Únor!T33+Březen!T33+Duben!T33+Květen!T33+Červen!T33+Červenec!T33+Srpen!T33+Září!T33+Říjen!T33+Listopad!T33+Prosinec!T33</f>
        <v>35924</v>
      </c>
      <c r="U33" s="7">
        <f>Leden!U33+Únor!U33+Březen!U33+Duben!U33+Květen!U33+Červen!U33+Červenec!U33+Srpen!U33+Září!U33+Říjen!U33+Listopad!U33+Prosinec!U33</f>
        <v>258641720</v>
      </c>
      <c r="V33" s="7">
        <f>Leden!V33+Únor!V33+Březen!V33+Duben!V33+Květen!V33+Červen!V33+Červenec!V33+Srpen!V33+Září!V33+Říjen!V33+Listopad!V33+Prosinec!V33</f>
        <v>31555</v>
      </c>
      <c r="W33" s="7">
        <f>Leden!W33+Únor!W33+Březen!W33+Duben!W33+Květen!W33+Červen!W33+Červenec!W33+Srpen!W33+Září!W33+Říjen!W33+Listopad!W33+Prosinec!W33</f>
        <v>18406400</v>
      </c>
      <c r="X33" s="7">
        <f>Leden!X33+Únor!X33+Březen!X33+Duben!X33+Květen!X33+Červen!X33+Červenec!X33+Srpen!X33+Září!X33+Říjen!X33+Listopad!X33+Prosinec!X33</f>
        <v>37</v>
      </c>
      <c r="Y33" s="7">
        <f>Leden!Y33+Únor!Y33+Březen!Y33+Duben!Y33+Květen!Y33+Červen!Y33+Červenec!Y33+Srpen!Y33+Září!Y33+Říjen!Y33+Listopad!Y33+Prosinec!Y33</f>
        <v>4824124</v>
      </c>
    </row>
    <row r="34" spans="1:25" x14ac:dyDescent="0.25">
      <c r="A34" s="3" t="s">
        <v>5</v>
      </c>
      <c r="B34" s="7">
        <f>Leden!B34+Únor!B34+Březen!B34+Duben!B34+Květen!B34+Červen!B34+Červenec!B34+Srpen!B34+Září!B34+Říjen!B34+Listopad!B34+Prosinec!B34</f>
        <v>9313</v>
      </c>
      <c r="C34" s="7">
        <f>Leden!C34+Únor!C34+Březen!C34+Duben!C34+Květen!C34+Červen!C34+Červenec!C34+Srpen!C34+Září!C34+Říjen!C34+Listopad!C34+Prosinec!C34</f>
        <v>22135209</v>
      </c>
      <c r="D34" s="7">
        <f>Leden!D34+Únor!D34+Březen!D34+Duben!D34+Květen!D34+Červen!D34+Červenec!D34+Srpen!D34+Září!D34+Říjen!D34+Listopad!D34+Prosinec!D34</f>
        <v>3243</v>
      </c>
      <c r="E34" s="7">
        <f>Leden!E34+Únor!E34+Březen!E34+Duben!E34+Květen!E34+Červen!E34+Červenec!E34+Srpen!E34+Září!E34+Říjen!E34+Listopad!E34+Prosinec!E34</f>
        <v>10573149</v>
      </c>
      <c r="F34" s="7">
        <f>Leden!F34+Únor!F34+Březen!F34+Duben!F34+Květen!F34+Červen!F34+Červenec!F34+Srpen!F34+Září!F34+Říjen!F34+Listopad!F34+Prosinec!F34</f>
        <v>6</v>
      </c>
      <c r="G34" s="7">
        <f>Leden!G34+Únor!G34+Březen!G34+Duben!G34+Květen!G34+Červen!G34+Červenec!G34+Srpen!G34+Září!G34+Říjen!G34+Listopad!G34+Prosinec!G34</f>
        <v>17857</v>
      </c>
      <c r="H34" s="7">
        <f>Leden!H34+Únor!H34+Březen!H34+Duben!H34+Květen!H34+Červen!H34+Červenec!H34+Srpen!H34+Září!H34+Říjen!H34+Listopad!H34+Prosinec!H34</f>
        <v>30</v>
      </c>
      <c r="I34" s="7">
        <f>Leden!I34+Únor!I34+Březen!I34+Duben!I34+Květen!I34+Červen!I34+Červenec!I34+Srpen!I34+Září!I34+Říjen!I34+Listopad!I34+Prosinec!I34</f>
        <v>92118</v>
      </c>
      <c r="J34" s="7">
        <f>Leden!J34+Únor!J34+Březen!J34+Duben!J34+Květen!J34+Červen!J34+Červenec!J34+Srpen!J34+Září!J34+Říjen!J34+Listopad!J34+Prosinec!J34</f>
        <v>4</v>
      </c>
      <c r="K34" s="7">
        <f>Leden!K34+Únor!K34+Březen!K34+Duben!K34+Květen!K34+Červen!K34+Červenec!K34+Srpen!K34+Září!K34+Říjen!K34+Listopad!K34+Prosinec!K34</f>
        <v>4000</v>
      </c>
      <c r="L34" s="7">
        <f>Leden!L34+Únor!L34+Březen!L34+Duben!L34+Květen!L34+Červen!L34+Červenec!L34+Srpen!L34+Září!L34+Říjen!L34+Listopad!L34+Prosinec!L34</f>
        <v>16</v>
      </c>
      <c r="M34" s="7">
        <f>Leden!M34+Únor!M34+Březen!M34+Duben!M34+Květen!M34+Červen!M34+Červenec!M34+Srpen!M34+Září!M34+Říjen!M34+Listopad!M34+Prosinec!M34</f>
        <v>23380</v>
      </c>
      <c r="N34" s="7">
        <f>Leden!N34+Únor!N34+Březen!N34+Duben!N34+Květen!N34+Červen!N34+Červenec!N34+Srpen!N34+Září!N34+Říjen!N34+Listopad!N34+Prosinec!N34</f>
        <v>15</v>
      </c>
      <c r="O34" s="7">
        <f>Leden!O34+Únor!O34+Březen!O34+Duben!O34+Květen!O34+Červen!O34+Červenec!O34+Srpen!O34+Září!O34+Říjen!O34+Listopad!O34+Prosinec!O34</f>
        <v>28302</v>
      </c>
      <c r="P34" s="7">
        <f>Leden!P34+Únor!P34+Březen!P34+Duben!P34+Květen!P34+Červen!P34+Červenec!P34+Srpen!P34+Září!P34+Říjen!P34+Listopad!P34+Prosinec!P34</f>
        <v>0</v>
      </c>
      <c r="Q34" s="7">
        <f>Leden!Q34+Únor!Q34+Březen!Q34+Duben!Q34+Květen!Q34+Červen!Q34+Červenec!Q34+Srpen!Q34+Září!Q34+Říjen!Q34+Listopad!Q34+Prosinec!Q34</f>
        <v>0</v>
      </c>
      <c r="R34" s="30" t="s">
        <v>5</v>
      </c>
      <c r="S34" s="31"/>
      <c r="T34" s="7">
        <f>Leden!T34+Únor!T34+Březen!T34+Duben!T34+Květen!T34+Červen!T34+Červenec!T34+Srpen!T34+Září!T34+Říjen!T34+Listopad!T34+Prosinec!T34</f>
        <v>18269</v>
      </c>
      <c r="U34" s="7">
        <f>Leden!U34+Únor!U34+Březen!U34+Duben!U34+Květen!U34+Červen!U34+Červenec!U34+Srpen!U34+Září!U34+Říjen!U34+Listopad!U34+Prosinec!U34</f>
        <v>122602460</v>
      </c>
      <c r="V34" s="7">
        <f>Leden!V34+Únor!V34+Březen!V34+Duben!V34+Květen!V34+Červen!V34+Červenec!V34+Srpen!V34+Září!V34+Říjen!V34+Listopad!V34+Prosinec!V34</f>
        <v>12108</v>
      </c>
      <c r="W34" s="7">
        <f>Leden!W34+Únor!W34+Březen!W34+Duben!W34+Květen!W34+Červen!W34+Červenec!W34+Srpen!W34+Září!W34+Říjen!W34+Listopad!W34+Prosinec!W34</f>
        <v>7007100</v>
      </c>
      <c r="X34" s="7">
        <f>Leden!X34+Únor!X34+Březen!X34+Duben!X34+Květen!X34+Červen!X34+Červenec!X34+Srpen!X34+Září!X34+Říjen!X34+Listopad!X34+Prosinec!X34</f>
        <v>13</v>
      </c>
      <c r="Y34" s="7">
        <f>Leden!Y34+Únor!Y34+Březen!Y34+Duben!Y34+Květen!Y34+Červen!Y34+Červenec!Y34+Srpen!Y34+Září!Y34+Říjen!Y34+Listopad!Y34+Prosinec!Y34</f>
        <v>1475891</v>
      </c>
    </row>
    <row r="35" spans="1:25" x14ac:dyDescent="0.25">
      <c r="A35" s="3" t="s">
        <v>6</v>
      </c>
      <c r="B35" s="7">
        <f>Leden!B35+Únor!B35+Březen!B35+Duben!B35+Květen!B35+Červen!B35+Červenec!B35+Srpen!B35+Září!B35+Říjen!B35+Listopad!B35+Prosinec!B35</f>
        <v>4435</v>
      </c>
      <c r="C35" s="7">
        <f>Leden!C35+Únor!C35+Březen!C35+Duben!C35+Květen!C35+Červen!C35+Červenec!C35+Srpen!C35+Září!C35+Říjen!C35+Listopad!C35+Prosinec!C35</f>
        <v>9920469</v>
      </c>
      <c r="D35" s="7">
        <f>Leden!D35+Únor!D35+Březen!D35+Duben!D35+Květen!D35+Červen!D35+Červenec!D35+Srpen!D35+Září!D35+Říjen!D35+Listopad!D35+Prosinec!D35</f>
        <v>1189</v>
      </c>
      <c r="E35" s="7">
        <f>Leden!E35+Únor!E35+Březen!E35+Duben!E35+Květen!E35+Červen!E35+Červenec!E35+Srpen!E35+Září!E35+Říjen!E35+Listopad!E35+Prosinec!E35</f>
        <v>3916022</v>
      </c>
      <c r="F35" s="7">
        <f>Leden!F35+Únor!F35+Březen!F35+Duben!F35+Květen!F35+Červen!F35+Červenec!F35+Srpen!F35+Září!F35+Říjen!F35+Listopad!F35+Prosinec!F35</f>
        <v>10</v>
      </c>
      <c r="G35" s="7">
        <f>Leden!G35+Únor!G35+Březen!G35+Duben!G35+Květen!G35+Červen!G35+Červenec!G35+Srpen!G35+Září!G35+Říjen!G35+Listopad!G35+Prosinec!G35</f>
        <v>54099</v>
      </c>
      <c r="H35" s="7">
        <f>Leden!H35+Únor!H35+Březen!H35+Duben!H35+Květen!H35+Červen!H35+Červenec!H35+Srpen!H35+Září!H35+Říjen!H35+Listopad!H35+Prosinec!H35</f>
        <v>47</v>
      </c>
      <c r="I35" s="7">
        <f>Leden!I35+Únor!I35+Březen!I35+Duben!I35+Květen!I35+Červen!I35+Červenec!I35+Srpen!I35+Září!I35+Říjen!I35+Listopad!I35+Prosinec!I35</f>
        <v>101379</v>
      </c>
      <c r="J35" s="7">
        <f>Leden!J35+Únor!J35+Březen!J35+Duben!J35+Květen!J35+Červen!J35+Červenec!J35+Srpen!J35+Září!J35+Říjen!J35+Listopad!J35+Prosinec!J35</f>
        <v>10</v>
      </c>
      <c r="K35" s="7">
        <f>Leden!K35+Únor!K35+Březen!K35+Duben!K35+Květen!K35+Červen!K35+Červenec!K35+Srpen!K35+Září!K35+Říjen!K35+Listopad!K35+Prosinec!K35</f>
        <v>8800</v>
      </c>
      <c r="L35" s="7">
        <f>Leden!L35+Únor!L35+Březen!L35+Duben!L35+Květen!L35+Červen!L35+Červenec!L35+Srpen!L35+Září!L35+Říjen!L35+Listopad!L35+Prosinec!L35</f>
        <v>1</v>
      </c>
      <c r="M35" s="7">
        <f>Leden!M35+Únor!M35+Březen!M35+Duben!M35+Květen!M35+Červen!M35+Červenec!M35+Srpen!M35+Září!M35+Říjen!M35+Listopad!M35+Prosinec!M35</f>
        <v>2200</v>
      </c>
      <c r="N35" s="7">
        <f>Leden!N35+Únor!N35+Březen!N35+Duben!N35+Květen!N35+Červen!N35+Červenec!N35+Srpen!N35+Září!N35+Říjen!N35+Listopad!N35+Prosinec!N35</f>
        <v>35</v>
      </c>
      <c r="O35" s="7">
        <f>Leden!O35+Únor!O35+Březen!O35+Duben!O35+Květen!O35+Červen!O35+Červenec!O35+Srpen!O35+Září!O35+Říjen!O35+Listopad!O35+Prosinec!O35</f>
        <v>32910</v>
      </c>
      <c r="P35" s="7">
        <f>Leden!P35+Únor!P35+Březen!P35+Duben!P35+Květen!P35+Červen!P35+Červenec!P35+Srpen!P35+Září!P35+Říjen!P35+Listopad!P35+Prosinec!P35</f>
        <v>0</v>
      </c>
      <c r="Q35" s="7">
        <f>Leden!Q35+Únor!Q35+Březen!Q35+Duben!Q35+Květen!Q35+Červen!Q35+Červenec!Q35+Srpen!Q35+Září!Q35+Říjen!Q35+Listopad!Q35+Prosinec!Q35</f>
        <v>0</v>
      </c>
      <c r="R35" s="30" t="s">
        <v>6</v>
      </c>
      <c r="S35" s="31"/>
      <c r="T35" s="7">
        <f>Leden!T35+Únor!T35+Březen!T35+Duben!T35+Květen!T35+Červen!T35+Červenec!T35+Srpen!T35+Září!T35+Říjen!T35+Listopad!T35+Prosinec!T35</f>
        <v>5975</v>
      </c>
      <c r="U35" s="7">
        <f>Leden!U35+Únor!U35+Březen!U35+Duben!U35+Květen!U35+Červen!U35+Červenec!U35+Srpen!U35+Září!U35+Říjen!U35+Listopad!U35+Prosinec!U35</f>
        <v>37563860</v>
      </c>
      <c r="V35" s="7">
        <f>Leden!V35+Únor!V35+Březen!V35+Duben!V35+Květen!V35+Červen!V35+Červenec!V35+Srpen!V35+Září!V35+Říjen!V35+Listopad!V35+Prosinec!V35</f>
        <v>4506</v>
      </c>
      <c r="W35" s="7">
        <f>Leden!W35+Únor!W35+Březen!W35+Duben!W35+Květen!W35+Červen!W35+Červenec!W35+Srpen!W35+Září!W35+Říjen!W35+Listopad!W35+Prosinec!W35</f>
        <v>2548150</v>
      </c>
      <c r="X35" s="7">
        <f>Leden!X35+Únor!X35+Březen!X35+Duben!X35+Květen!X35+Červen!X35+Červenec!X35+Srpen!X35+Září!X35+Říjen!X35+Listopad!X35+Prosinec!X35</f>
        <v>8</v>
      </c>
      <c r="Y35" s="7">
        <f>Leden!Y35+Únor!Y35+Březen!Y35+Duben!Y35+Květen!Y35+Červen!Y35+Červenec!Y35+Srpen!Y35+Září!Y35+Říjen!Y35+Listopad!Y35+Prosinec!Y35</f>
        <v>1472356</v>
      </c>
    </row>
    <row r="36" spans="1:25" x14ac:dyDescent="0.25">
      <c r="A36" s="3" t="s">
        <v>7</v>
      </c>
      <c r="B36" s="7">
        <f>Leden!B36+Únor!B36+Březen!B36+Duben!B36+Květen!B36+Červen!B36+Červenec!B36+Srpen!B36+Září!B36+Říjen!B36+Listopad!B36+Prosinec!B36</f>
        <v>21374</v>
      </c>
      <c r="C36" s="7">
        <f>Leden!C36+Únor!C36+Březen!C36+Duben!C36+Květen!C36+Červen!C36+Červenec!C36+Srpen!C36+Září!C36+Říjen!C36+Listopad!C36+Prosinec!C36</f>
        <v>50396463</v>
      </c>
      <c r="D36" s="7">
        <f>Leden!D36+Únor!D36+Březen!D36+Duben!D36+Květen!D36+Červen!D36+Červenec!D36+Srpen!D36+Září!D36+Říjen!D36+Listopad!D36+Prosinec!D36</f>
        <v>4655</v>
      </c>
      <c r="E36" s="7">
        <f>Leden!E36+Únor!E36+Březen!E36+Duben!E36+Květen!E36+Červen!E36+Červenec!E36+Srpen!E36+Září!E36+Říjen!E36+Listopad!E36+Prosinec!E36</f>
        <v>11862913</v>
      </c>
      <c r="F36" s="7">
        <f>Leden!F36+Únor!F36+Březen!F36+Duben!F36+Květen!F36+Červen!F36+Červenec!F36+Srpen!F36+Září!F36+Říjen!F36+Listopad!F36+Prosinec!F36</f>
        <v>12</v>
      </c>
      <c r="G36" s="7">
        <f>Leden!G36+Únor!G36+Březen!G36+Duben!G36+Květen!G36+Červen!G36+Červenec!G36+Srpen!G36+Září!G36+Říjen!G36+Listopad!G36+Prosinec!G36</f>
        <v>38692</v>
      </c>
      <c r="H36" s="7">
        <f>Leden!H36+Únor!H36+Březen!H36+Duben!H36+Květen!H36+Červen!H36+Červenec!H36+Srpen!H36+Září!H36+Říjen!H36+Listopad!H36+Prosinec!H36</f>
        <v>119</v>
      </c>
      <c r="I36" s="7">
        <f>Leden!I36+Únor!I36+Březen!I36+Duben!I36+Květen!I36+Červen!I36+Červenec!I36+Srpen!I36+Září!I36+Říjen!I36+Listopad!I36+Prosinec!I36</f>
        <v>118884</v>
      </c>
      <c r="J36" s="7">
        <f>Leden!J36+Únor!J36+Březen!J36+Duben!J36+Květen!J36+Červen!J36+Červenec!J36+Srpen!J36+Září!J36+Říjen!J36+Listopad!J36+Prosinec!J36</f>
        <v>129</v>
      </c>
      <c r="K36" s="7">
        <f>Leden!K36+Únor!K36+Březen!K36+Duben!K36+Květen!K36+Červen!K36+Červenec!K36+Srpen!K36+Září!K36+Říjen!K36+Listopad!K36+Prosinec!K36</f>
        <v>63100</v>
      </c>
      <c r="L36" s="7">
        <f>Leden!L36+Únor!L36+Březen!L36+Duben!L36+Květen!L36+Červen!L36+Červenec!L36+Srpen!L36+Září!L36+Říjen!L36+Listopad!L36+Prosinec!L36</f>
        <v>38</v>
      </c>
      <c r="M36" s="7">
        <f>Leden!M36+Únor!M36+Březen!M36+Duben!M36+Květen!M36+Červen!M36+Červenec!M36+Srpen!M36+Září!M36+Říjen!M36+Listopad!M36+Prosinec!M36</f>
        <v>31490</v>
      </c>
      <c r="N36" s="7">
        <f>Leden!N36+Únor!N36+Březen!N36+Duben!N36+Květen!N36+Červen!N36+Červenec!N36+Srpen!N36+Září!N36+Říjen!N36+Listopad!N36+Prosinec!N36</f>
        <v>9</v>
      </c>
      <c r="O36" s="7">
        <f>Leden!O36+Únor!O36+Březen!O36+Duben!O36+Květen!O36+Červen!O36+Červenec!O36+Srpen!O36+Září!O36+Říjen!O36+Listopad!O36+Prosinec!O36</f>
        <v>38948</v>
      </c>
      <c r="P36" s="7">
        <f>Leden!P36+Únor!P36+Březen!P36+Duben!P36+Květen!P36+Červen!P36+Červenec!P36+Srpen!P36+Září!P36+Říjen!P36+Listopad!P36+Prosinec!P36</f>
        <v>1</v>
      </c>
      <c r="Q36" s="7">
        <f>Leden!Q36+Únor!Q36+Březen!Q36+Duben!Q36+Květen!Q36+Červen!Q36+Červenec!Q36+Srpen!Q36+Září!Q36+Říjen!Q36+Listopad!Q36+Prosinec!Q36</f>
        <v>25000</v>
      </c>
      <c r="R36" s="30" t="s">
        <v>7</v>
      </c>
      <c r="S36" s="31"/>
      <c r="T36" s="7">
        <f>Leden!T36+Únor!T36+Březen!T36+Duben!T36+Květen!T36+Červen!T36+Červenec!T36+Srpen!T36+Září!T36+Říjen!T36+Listopad!T36+Prosinec!T36</f>
        <v>49039</v>
      </c>
      <c r="U36" s="7">
        <f>Leden!U36+Únor!U36+Březen!U36+Duben!U36+Květen!U36+Červen!U36+Červenec!U36+Srpen!U36+Září!U36+Říjen!U36+Listopad!U36+Prosinec!U36</f>
        <v>325361420</v>
      </c>
      <c r="V36" s="7">
        <f>Leden!V36+Únor!V36+Březen!V36+Duben!V36+Květen!V36+Červen!V36+Červenec!V36+Srpen!V36+Září!V36+Říjen!V36+Listopad!V36+Prosinec!V36</f>
        <v>42785</v>
      </c>
      <c r="W36" s="7">
        <f>Leden!W36+Únor!W36+Březen!W36+Duben!W36+Květen!W36+Červen!W36+Červenec!W36+Srpen!W36+Září!W36+Říjen!W36+Listopad!W36+Prosinec!W36</f>
        <v>25665750</v>
      </c>
      <c r="X36" s="7">
        <f>Leden!X36+Únor!X36+Březen!X36+Duben!X36+Květen!X36+Červen!X36+Červenec!X36+Srpen!X36+Září!X36+Říjen!X36+Listopad!X36+Prosinec!X36</f>
        <v>87</v>
      </c>
      <c r="Y36" s="7">
        <f>Leden!Y36+Únor!Y36+Březen!Y36+Duben!Y36+Květen!Y36+Červen!Y36+Červenec!Y36+Srpen!Y36+Září!Y36+Říjen!Y36+Listopad!Y36+Prosinec!Y36</f>
        <v>13930917</v>
      </c>
    </row>
    <row r="37" spans="1:25" x14ac:dyDescent="0.25">
      <c r="A37" s="3" t="s">
        <v>8</v>
      </c>
      <c r="B37" s="7">
        <f>Leden!B37+Únor!B37+Březen!B37+Duben!B37+Květen!B37+Červen!B37+Červenec!B37+Srpen!B37+Září!B37+Říjen!B37+Listopad!B37+Prosinec!B37</f>
        <v>30283</v>
      </c>
      <c r="C37" s="7">
        <f>Leden!C37+Únor!C37+Březen!C37+Duben!C37+Květen!C37+Červen!C37+Červenec!C37+Srpen!C37+Září!C37+Říjen!C37+Listopad!C37+Prosinec!C37</f>
        <v>70654857</v>
      </c>
      <c r="D37" s="7">
        <f>Leden!D37+Únor!D37+Březen!D37+Duben!D37+Květen!D37+Červen!D37+Červenec!D37+Srpen!D37+Září!D37+Říjen!D37+Listopad!D37+Prosinec!D37</f>
        <v>5873</v>
      </c>
      <c r="E37" s="7">
        <f>Leden!E37+Únor!E37+Březen!E37+Duben!E37+Květen!E37+Červen!E37+Červenec!E37+Srpen!E37+Září!E37+Říjen!E37+Listopad!E37+Prosinec!E37</f>
        <v>17384117</v>
      </c>
      <c r="F37" s="7">
        <f>Leden!F37+Únor!F37+Březen!F37+Duben!F37+Květen!F37+Červen!F37+Červenec!F37+Srpen!F37+Září!F37+Říjen!F37+Listopad!F37+Prosinec!F37</f>
        <v>30</v>
      </c>
      <c r="G37" s="7">
        <f>Leden!G37+Únor!G37+Březen!G37+Duben!G37+Květen!G37+Červen!G37+Červenec!G37+Srpen!G37+Září!G37+Říjen!G37+Listopad!G37+Prosinec!G37</f>
        <v>49913</v>
      </c>
      <c r="H37" s="7">
        <f>Leden!H37+Únor!H37+Březen!H37+Duben!H37+Květen!H37+Červen!H37+Červenec!H37+Srpen!H37+Září!H37+Říjen!H37+Listopad!H37+Prosinec!H37</f>
        <v>47</v>
      </c>
      <c r="I37" s="7">
        <f>Leden!I37+Únor!I37+Březen!I37+Duben!I37+Květen!I37+Červen!I37+Červenec!I37+Srpen!I37+Září!I37+Říjen!I37+Listopad!I37+Prosinec!I37</f>
        <v>49256</v>
      </c>
      <c r="J37" s="7">
        <f>Leden!J37+Únor!J37+Březen!J37+Duben!J37+Květen!J37+Červen!J37+Červenec!J37+Srpen!J37+Září!J37+Říjen!J37+Listopad!J37+Prosinec!J37</f>
        <v>55</v>
      </c>
      <c r="K37" s="7">
        <f>Leden!K37+Únor!K37+Březen!K37+Duben!K37+Květen!K37+Červen!K37+Červenec!K37+Srpen!K37+Září!K37+Říjen!K37+Listopad!K37+Prosinec!K37</f>
        <v>54500</v>
      </c>
      <c r="L37" s="7">
        <f>Leden!L37+Únor!L37+Březen!L37+Duben!L37+Květen!L37+Červen!L37+Červenec!L37+Srpen!L37+Září!L37+Říjen!L37+Listopad!L37+Prosinec!L37</f>
        <v>12</v>
      </c>
      <c r="M37" s="7">
        <f>Leden!M37+Únor!M37+Březen!M37+Duben!M37+Květen!M37+Červen!M37+Červenec!M37+Srpen!M37+Září!M37+Říjen!M37+Listopad!M37+Prosinec!M37</f>
        <v>15400</v>
      </c>
      <c r="N37" s="7">
        <f>Leden!N37+Únor!N37+Březen!N37+Duben!N37+Květen!N37+Červen!N37+Červenec!N37+Srpen!N37+Září!N37+Říjen!N37+Listopad!N37+Prosinec!N37</f>
        <v>8</v>
      </c>
      <c r="O37" s="7">
        <f>Leden!O37+Únor!O37+Březen!O37+Duben!O37+Květen!O37+Červen!O37+Červenec!O37+Srpen!O37+Září!O37+Říjen!O37+Listopad!O37+Prosinec!O37</f>
        <v>8650</v>
      </c>
      <c r="P37" s="7">
        <f>Leden!P37+Únor!P37+Březen!P37+Duben!P37+Květen!P37+Červen!P37+Červenec!P37+Srpen!P37+Září!P37+Říjen!P37+Listopad!P37+Prosinec!P37</f>
        <v>0</v>
      </c>
      <c r="Q37" s="7">
        <f>Leden!Q37+Únor!Q37+Březen!Q37+Duben!Q37+Květen!Q37+Červen!Q37+Červenec!Q37+Srpen!Q37+Září!Q37+Říjen!Q37+Listopad!Q37+Prosinec!Q37</f>
        <v>0</v>
      </c>
      <c r="R37" s="30" t="s">
        <v>8</v>
      </c>
      <c r="S37" s="31"/>
      <c r="T37" s="7">
        <f>Leden!T37+Únor!T37+Březen!T37+Duben!T37+Květen!T37+Červen!T37+Červenec!T37+Srpen!T37+Září!T37+Říjen!T37+Listopad!T37+Prosinec!T37</f>
        <v>24525</v>
      </c>
      <c r="U37" s="7">
        <f>Leden!U37+Únor!U37+Březen!U37+Duben!U37+Květen!U37+Červen!U37+Červenec!U37+Srpen!U37+Září!U37+Říjen!U37+Listopad!U37+Prosinec!U37</f>
        <v>146679980</v>
      </c>
      <c r="V37" s="7">
        <f>Leden!V37+Únor!V37+Březen!V37+Duben!V37+Květen!V37+Červen!V37+Červenec!V37+Srpen!V37+Září!V37+Říjen!V37+Listopad!V37+Prosinec!V37</f>
        <v>14170</v>
      </c>
      <c r="W37" s="7">
        <f>Leden!W37+Únor!W37+Březen!W37+Duben!W37+Květen!W37+Červen!W37+Červenec!W37+Srpen!W37+Září!W37+Říjen!W37+Listopad!W37+Prosinec!W37</f>
        <v>8400950</v>
      </c>
      <c r="X37" s="7">
        <f>Leden!X37+Únor!X37+Březen!X37+Duben!X37+Květen!X37+Červen!X37+Červenec!X37+Srpen!X37+Září!X37+Říjen!X37+Listopad!X37+Prosinec!X37</f>
        <v>18</v>
      </c>
      <c r="Y37" s="7">
        <f>Leden!Y37+Únor!Y37+Březen!Y37+Duben!Y37+Květen!Y37+Červen!Y37+Červenec!Y37+Srpen!Y37+Září!Y37+Říjen!Y37+Listopad!Y37+Prosinec!Y37</f>
        <v>2344922</v>
      </c>
    </row>
    <row r="38" spans="1:25" x14ac:dyDescent="0.25">
      <c r="A38" s="3" t="s">
        <v>9</v>
      </c>
      <c r="B38" s="7">
        <f>Leden!B38+Únor!B38+Březen!B38+Duben!B38+Květen!B38+Červen!B38+Červenec!B38+Srpen!B38+Září!B38+Říjen!B38+Listopad!B38+Prosinec!B38</f>
        <v>12003</v>
      </c>
      <c r="C38" s="7">
        <f>Leden!C38+Únor!C38+Březen!C38+Duben!C38+Květen!C38+Červen!C38+Červenec!C38+Srpen!C38+Září!C38+Říjen!C38+Listopad!C38+Prosinec!C38</f>
        <v>25102349</v>
      </c>
      <c r="D38" s="7">
        <f>Leden!D38+Únor!D38+Březen!D38+Duben!D38+Květen!D38+Červen!D38+Červenec!D38+Srpen!D38+Září!D38+Říjen!D38+Listopad!D38+Prosinec!D38</f>
        <v>3465</v>
      </c>
      <c r="E38" s="7">
        <f>Leden!E38+Únor!E38+Březen!E38+Duben!E38+Květen!E38+Červen!E38+Červenec!E38+Srpen!E38+Září!E38+Říjen!E38+Listopad!E38+Prosinec!E38</f>
        <v>8389501</v>
      </c>
      <c r="F38" s="7">
        <f>Leden!F38+Únor!F38+Březen!F38+Duben!F38+Květen!F38+Červen!F38+Červenec!F38+Srpen!F38+Září!F38+Říjen!F38+Listopad!F38+Prosinec!F38</f>
        <v>19</v>
      </c>
      <c r="G38" s="7">
        <f>Leden!G38+Únor!G38+Březen!G38+Duben!G38+Květen!G38+Červen!G38+Červenec!G38+Srpen!G38+Září!G38+Říjen!G38+Listopad!G38+Prosinec!G38</f>
        <v>59580</v>
      </c>
      <c r="H38" s="7">
        <f>Leden!H38+Únor!H38+Březen!H38+Duben!H38+Květen!H38+Červen!H38+Červenec!H38+Srpen!H38+Září!H38+Říjen!H38+Listopad!H38+Prosinec!H38</f>
        <v>53</v>
      </c>
      <c r="I38" s="7">
        <f>Leden!I38+Únor!I38+Březen!I38+Duben!I38+Květen!I38+Červen!I38+Červenec!I38+Srpen!I38+Září!I38+Říjen!I38+Listopad!I38+Prosinec!I38</f>
        <v>55451</v>
      </c>
      <c r="J38" s="7">
        <f>Leden!J38+Únor!J38+Březen!J38+Duben!J38+Květen!J38+Červen!J38+Červenec!J38+Srpen!J38+Září!J38+Říjen!J38+Listopad!J38+Prosinec!J38</f>
        <v>46</v>
      </c>
      <c r="K38" s="7">
        <f>Leden!K38+Únor!K38+Březen!K38+Duben!K38+Květen!K38+Červen!K38+Červenec!K38+Srpen!K38+Září!K38+Říjen!K38+Listopad!K38+Prosinec!K38</f>
        <v>25000</v>
      </c>
      <c r="L38" s="7">
        <f>Leden!L38+Únor!L38+Březen!L38+Duben!L38+Květen!L38+Červen!L38+Červenec!L38+Srpen!L38+Září!L38+Říjen!L38+Listopad!L38+Prosinec!L38</f>
        <v>0</v>
      </c>
      <c r="M38" s="7">
        <f>Leden!M38+Únor!M38+Březen!M38+Duben!M38+Květen!M38+Červen!M38+Červenec!M38+Srpen!M38+Září!M38+Říjen!M38+Listopad!M38+Prosinec!M38</f>
        <v>0</v>
      </c>
      <c r="N38" s="7">
        <f>Leden!N38+Únor!N38+Březen!N38+Duben!N38+Květen!N38+Červen!N38+Červenec!N38+Srpen!N38+Září!N38+Říjen!N38+Listopad!N38+Prosinec!N38</f>
        <v>97</v>
      </c>
      <c r="O38" s="7">
        <f>Leden!O38+Únor!O38+Březen!O38+Duben!O38+Květen!O38+Červen!O38+Červenec!O38+Srpen!O38+Září!O38+Říjen!O38+Listopad!O38+Prosinec!O38</f>
        <v>80118</v>
      </c>
      <c r="P38" s="7">
        <f>Leden!P38+Únor!P38+Březen!P38+Duben!P38+Květen!P38+Červen!P38+Červenec!P38+Srpen!P38+Září!P38+Říjen!P38+Listopad!P38+Prosinec!P38</f>
        <v>0</v>
      </c>
      <c r="Q38" s="7">
        <f>Leden!Q38+Únor!Q38+Březen!Q38+Duben!Q38+Květen!Q38+Červen!Q38+Červenec!Q38+Srpen!Q38+Září!Q38+Říjen!Q38+Listopad!Q38+Prosinec!Q38</f>
        <v>0</v>
      </c>
      <c r="R38" s="30" t="s">
        <v>9</v>
      </c>
      <c r="S38" s="31"/>
      <c r="T38" s="7">
        <f>Leden!T38+Únor!T38+Březen!T38+Duben!T38+Květen!T38+Červen!T38+Červenec!T38+Srpen!T38+Září!T38+Říjen!T38+Listopad!T38+Prosinec!T38</f>
        <v>13524</v>
      </c>
      <c r="U38" s="7">
        <f>Leden!U38+Únor!U38+Březen!U38+Duben!U38+Květen!U38+Červen!U38+Červenec!U38+Srpen!U38+Září!U38+Říjen!U38+Listopad!U38+Prosinec!U38</f>
        <v>88108460</v>
      </c>
      <c r="V38" s="7">
        <f>Leden!V38+Únor!V38+Březen!V38+Duben!V38+Květen!V38+Červen!V38+Červenec!V38+Srpen!V38+Září!V38+Říjen!V38+Listopad!V38+Prosinec!V38</f>
        <v>6244</v>
      </c>
      <c r="W38" s="7">
        <f>Leden!W38+Únor!W38+Březen!W38+Duben!W38+Květen!W38+Červen!W38+Červenec!W38+Srpen!W38+Září!W38+Říjen!W38+Listopad!W38+Prosinec!W38</f>
        <v>3837250</v>
      </c>
      <c r="X38" s="7">
        <f>Leden!X38+Únor!X38+Březen!X38+Duben!X38+Květen!X38+Červen!X38+Červenec!X38+Srpen!X38+Září!X38+Říjen!X38+Listopad!X38+Prosinec!X38</f>
        <v>11</v>
      </c>
      <c r="Y38" s="7">
        <f>Leden!Y38+Únor!Y38+Březen!Y38+Duben!Y38+Květen!Y38+Červen!Y38+Červenec!Y38+Srpen!Y38+Září!Y38+Říjen!Y38+Listopad!Y38+Prosinec!Y38</f>
        <v>1419286</v>
      </c>
    </row>
    <row r="39" spans="1:25" x14ac:dyDescent="0.25">
      <c r="A39" s="3" t="s">
        <v>10</v>
      </c>
      <c r="B39" s="7">
        <f>Leden!B39+Únor!B39+Březen!B39+Duben!B39+Květen!B39+Červen!B39+Červenec!B39+Srpen!B39+Září!B39+Říjen!B39+Listopad!B39+Prosinec!B39</f>
        <v>16022</v>
      </c>
      <c r="C39" s="7">
        <f>Leden!C39+Únor!C39+Březen!C39+Duben!C39+Květen!C39+Červen!C39+Červenec!C39+Srpen!C39+Září!C39+Říjen!C39+Listopad!C39+Prosinec!C39</f>
        <v>36438175</v>
      </c>
      <c r="D39" s="7">
        <f>Leden!D39+Únor!D39+Březen!D39+Duben!D39+Květen!D39+Červen!D39+Červenec!D39+Srpen!D39+Září!D39+Říjen!D39+Listopad!D39+Prosinec!D39</f>
        <v>3731</v>
      </c>
      <c r="E39" s="7">
        <f>Leden!E39+Únor!E39+Březen!E39+Duben!E39+Květen!E39+Červen!E39+Červenec!E39+Srpen!E39+Září!E39+Říjen!E39+Listopad!E39+Prosinec!E39</f>
        <v>12474945</v>
      </c>
      <c r="F39" s="7">
        <f>Leden!F39+Únor!F39+Březen!F39+Duben!F39+Květen!F39+Červen!F39+Červenec!F39+Srpen!F39+Září!F39+Říjen!F39+Listopad!F39+Prosinec!F39</f>
        <v>8</v>
      </c>
      <c r="G39" s="7">
        <f>Leden!G39+Únor!G39+Březen!G39+Duben!G39+Květen!G39+Červen!G39+Červenec!G39+Srpen!G39+Září!G39+Říjen!G39+Listopad!G39+Prosinec!G39</f>
        <v>19950</v>
      </c>
      <c r="H39" s="7">
        <f>Leden!H39+Únor!H39+Březen!H39+Duben!H39+Květen!H39+Červen!H39+Červenec!H39+Srpen!H39+Září!H39+Říjen!H39+Listopad!H39+Prosinec!H39</f>
        <v>30</v>
      </c>
      <c r="I39" s="7">
        <f>Leden!I39+Únor!I39+Březen!I39+Duben!I39+Květen!I39+Červen!I39+Červenec!I39+Srpen!I39+Září!I39+Říjen!I39+Listopad!I39+Prosinec!I39</f>
        <v>37904</v>
      </c>
      <c r="J39" s="7">
        <f>Leden!J39+Únor!J39+Březen!J39+Duben!J39+Květen!J39+Červen!J39+Červenec!J39+Srpen!J39+Září!J39+Říjen!J39+Listopad!J39+Prosinec!J39</f>
        <v>46</v>
      </c>
      <c r="K39" s="7">
        <f>Leden!K39+Únor!K39+Březen!K39+Duben!K39+Květen!K39+Červen!K39+Červenec!K39+Srpen!K39+Září!K39+Říjen!K39+Listopad!K39+Prosinec!K39</f>
        <v>24180</v>
      </c>
      <c r="L39" s="7">
        <f>Leden!L39+Únor!L39+Březen!L39+Duben!L39+Květen!L39+Červen!L39+Červenec!L39+Srpen!L39+Září!L39+Říjen!L39+Listopad!L39+Prosinec!L39</f>
        <v>5</v>
      </c>
      <c r="M39" s="7">
        <f>Leden!M39+Únor!M39+Březen!M39+Duben!M39+Květen!M39+Červen!M39+Červenec!M39+Srpen!M39+Září!M39+Říjen!M39+Listopad!M39+Prosinec!M39</f>
        <v>6140</v>
      </c>
      <c r="N39" s="7">
        <f>Leden!N39+Únor!N39+Březen!N39+Duben!N39+Květen!N39+Červen!N39+Červenec!N39+Srpen!N39+Září!N39+Říjen!N39+Listopad!N39+Prosinec!N39</f>
        <v>35</v>
      </c>
      <c r="O39" s="7">
        <f>Leden!O39+Únor!O39+Březen!O39+Duben!O39+Květen!O39+Červen!O39+Červenec!O39+Srpen!O39+Září!O39+Říjen!O39+Listopad!O39+Prosinec!O39</f>
        <v>34800</v>
      </c>
      <c r="P39" s="7">
        <f>Leden!P39+Únor!P39+Březen!P39+Duben!P39+Květen!P39+Červen!P39+Červenec!P39+Srpen!P39+Září!P39+Říjen!P39+Listopad!P39+Prosinec!P39</f>
        <v>1</v>
      </c>
      <c r="Q39" s="7">
        <f>Leden!Q39+Únor!Q39+Březen!Q39+Duben!Q39+Květen!Q39+Červen!Q39+Červenec!Q39+Srpen!Q39+Září!Q39+Říjen!Q39+Listopad!Q39+Prosinec!Q39</f>
        <v>10000</v>
      </c>
      <c r="R39" s="30" t="s">
        <v>10</v>
      </c>
      <c r="S39" s="31"/>
      <c r="T39" s="7">
        <f>Leden!T39+Únor!T39+Březen!T39+Duben!T39+Květen!T39+Červen!T39+Červenec!T39+Srpen!T39+Září!T39+Říjen!T39+Listopad!T39+Prosinec!T39</f>
        <v>24311</v>
      </c>
      <c r="U39" s="7">
        <f>Leden!U39+Únor!U39+Březen!U39+Duben!U39+Květen!U39+Červen!U39+Červenec!U39+Srpen!U39+Září!U39+Říjen!U39+Listopad!U39+Prosinec!U39</f>
        <v>158414780</v>
      </c>
      <c r="V39" s="7">
        <f>Leden!V39+Únor!V39+Březen!V39+Duben!V39+Květen!V39+Červen!V39+Červenec!V39+Srpen!V39+Září!V39+Říjen!V39+Listopad!V39+Prosinec!V39</f>
        <v>16080</v>
      </c>
      <c r="W39" s="7">
        <f>Leden!W39+Únor!W39+Březen!W39+Duben!W39+Květen!W39+Červen!W39+Červenec!W39+Srpen!W39+Září!W39+Říjen!W39+Listopad!W39+Prosinec!W39</f>
        <v>9621750</v>
      </c>
      <c r="X39" s="7">
        <f>Leden!X39+Únor!X39+Březen!X39+Duben!X39+Květen!X39+Červen!X39+Červenec!X39+Srpen!X39+Září!X39+Říjen!X39+Listopad!X39+Prosinec!X39</f>
        <v>42</v>
      </c>
      <c r="Y39" s="7">
        <f>Leden!Y39+Únor!Y39+Březen!Y39+Duben!Y39+Květen!Y39+Červen!Y39+Červenec!Y39+Srpen!Y39+Září!Y39+Říjen!Y39+Listopad!Y39+Prosinec!Y39</f>
        <v>6408123</v>
      </c>
    </row>
    <row r="40" spans="1:25" x14ac:dyDescent="0.25">
      <c r="A40" s="3" t="s">
        <v>11</v>
      </c>
      <c r="B40" s="7">
        <f>Leden!B40+Únor!B40+Březen!B40+Duben!B40+Květen!B40+Červen!B40+Červenec!B40+Srpen!B40+Září!B40+Říjen!B40+Listopad!B40+Prosinec!B40</f>
        <v>3818</v>
      </c>
      <c r="C40" s="7">
        <f>Leden!C40+Únor!C40+Březen!C40+Duben!C40+Květen!C40+Červen!C40+Červenec!C40+Srpen!C40+Září!C40+Říjen!C40+Listopad!C40+Prosinec!C40</f>
        <v>9115394</v>
      </c>
      <c r="D40" s="7">
        <f>Leden!D40+Únor!D40+Březen!D40+Duben!D40+Květen!D40+Červen!D40+Červenec!D40+Srpen!D40+Září!D40+Říjen!D40+Listopad!D40+Prosinec!D40</f>
        <v>1200</v>
      </c>
      <c r="E40" s="7">
        <f>Leden!E40+Únor!E40+Březen!E40+Duben!E40+Květen!E40+Červen!E40+Červenec!E40+Srpen!E40+Září!E40+Říjen!E40+Listopad!E40+Prosinec!E40</f>
        <v>2311467</v>
      </c>
      <c r="F40" s="7">
        <f>Leden!F40+Únor!F40+Březen!F40+Duben!F40+Květen!F40+Červen!F40+Červenec!F40+Srpen!F40+Září!F40+Říjen!F40+Listopad!F40+Prosinec!F40</f>
        <v>2</v>
      </c>
      <c r="G40" s="7">
        <f>Leden!G40+Únor!G40+Březen!G40+Duben!G40+Květen!G40+Červen!G40+Červenec!G40+Srpen!G40+Září!G40+Říjen!G40+Listopad!G40+Prosinec!G40</f>
        <v>7990</v>
      </c>
      <c r="H40" s="7">
        <f>Leden!H40+Únor!H40+Březen!H40+Duben!H40+Květen!H40+Červen!H40+Červenec!H40+Srpen!H40+Září!H40+Říjen!H40+Listopad!H40+Prosinec!H40</f>
        <v>66</v>
      </c>
      <c r="I40" s="7">
        <f>Leden!I40+Únor!I40+Březen!I40+Duben!I40+Květen!I40+Červen!I40+Červenec!I40+Srpen!I40+Září!I40+Říjen!I40+Listopad!I40+Prosinec!I40</f>
        <v>177765</v>
      </c>
      <c r="J40" s="7">
        <f>Leden!J40+Únor!J40+Březen!J40+Duben!J40+Květen!J40+Červen!J40+Červenec!J40+Srpen!J40+Září!J40+Říjen!J40+Listopad!J40+Prosinec!J40</f>
        <v>6</v>
      </c>
      <c r="K40" s="7">
        <f>Leden!K40+Únor!K40+Březen!K40+Duben!K40+Květen!K40+Červen!K40+Červenec!K40+Srpen!K40+Září!K40+Říjen!K40+Listopad!K40+Prosinec!K40</f>
        <v>5000</v>
      </c>
      <c r="L40" s="7">
        <f>Leden!L40+Únor!L40+Březen!L40+Duben!L40+Květen!L40+Červen!L40+Červenec!L40+Srpen!L40+Září!L40+Říjen!L40+Listopad!L40+Prosinec!L40</f>
        <v>0</v>
      </c>
      <c r="M40" s="7">
        <f>Leden!M40+Únor!M40+Březen!M40+Duben!M40+Květen!M40+Červen!M40+Červenec!M40+Srpen!M40+Září!M40+Říjen!M40+Listopad!M40+Prosinec!M40</f>
        <v>0</v>
      </c>
      <c r="N40" s="7">
        <f>Leden!N40+Únor!N40+Březen!N40+Duben!N40+Květen!N40+Červen!N40+Červenec!N40+Srpen!N40+Září!N40+Říjen!N40+Listopad!N40+Prosinec!N40</f>
        <v>19</v>
      </c>
      <c r="O40" s="7">
        <f>Leden!O40+Únor!O40+Březen!O40+Duben!O40+Květen!O40+Červen!O40+Červenec!O40+Srpen!O40+Září!O40+Říjen!O40+Listopad!O40+Prosinec!O40</f>
        <v>19697</v>
      </c>
      <c r="P40" s="7">
        <f>Leden!P40+Únor!P40+Březen!P40+Duben!P40+Květen!P40+Červen!P40+Červenec!P40+Srpen!P40+Září!P40+Říjen!P40+Listopad!P40+Prosinec!P40</f>
        <v>0</v>
      </c>
      <c r="Q40" s="7">
        <f>Leden!Q40+Únor!Q40+Březen!Q40+Duben!Q40+Květen!Q40+Červen!Q40+Červenec!Q40+Srpen!Q40+Září!Q40+Říjen!Q40+Listopad!Q40+Prosinec!Q40</f>
        <v>0</v>
      </c>
      <c r="R40" s="30" t="s">
        <v>11</v>
      </c>
      <c r="S40" s="31"/>
      <c r="T40" s="7">
        <f>Leden!T40+Únor!T40+Březen!T40+Duben!T40+Květen!T40+Červen!T40+Červenec!T40+Srpen!T40+Září!T40+Říjen!T40+Listopad!T40+Prosinec!T40</f>
        <v>0</v>
      </c>
      <c r="U40" s="7">
        <f>Leden!U40+Únor!U40+Březen!U40+Duben!U40+Květen!U40+Červen!U40+Červenec!U40+Srpen!U40+Září!U40+Říjen!U40+Listopad!U40+Prosinec!U40</f>
        <v>0</v>
      </c>
      <c r="V40" s="7">
        <f>Leden!V40+Únor!V40+Březen!V40+Duben!V40+Květen!V40+Červen!V40+Červenec!V40+Srpen!V40+Září!V40+Říjen!V40+Listopad!V40+Prosinec!V40</f>
        <v>0</v>
      </c>
      <c r="W40" s="7">
        <f>Leden!W40+Únor!W40+Březen!W40+Duben!W40+Květen!W40+Červen!W40+Červenec!W40+Srpen!W40+Září!W40+Říjen!W40+Listopad!W40+Prosinec!W40</f>
        <v>0</v>
      </c>
      <c r="X40" s="7">
        <f>Leden!X40+Únor!X40+Březen!X40+Duben!X40+Květen!X40+Červen!X40+Červenec!X40+Srpen!X40+Září!X40+Říjen!X40+Listopad!X40+Prosinec!X40</f>
        <v>0</v>
      </c>
      <c r="Y40" s="7">
        <f>Leden!Y40+Únor!Y40+Březen!Y40+Duben!Y40+Květen!Y40+Červen!Y40+Červenec!Y40+Srpen!Y40+Září!Y40+Říjen!Y40+Listopad!Y40+Prosinec!Y40</f>
        <v>0</v>
      </c>
    </row>
    <row r="41" spans="1:25" x14ac:dyDescent="0.25">
      <c r="A41" s="3" t="s">
        <v>12</v>
      </c>
      <c r="B41" s="7">
        <f>Leden!B41+Únor!B41+Březen!B41+Duben!B41+Květen!B41+Červen!B41+Červenec!B41+Srpen!B41+Září!B41+Říjen!B41+Listopad!B41+Prosinec!B41</f>
        <v>7498</v>
      </c>
      <c r="C41" s="7">
        <f>Leden!C41+Únor!C41+Březen!C41+Duben!C41+Květen!C41+Červen!C41+Červenec!C41+Srpen!C41+Září!C41+Říjen!C41+Listopad!C41+Prosinec!C41</f>
        <v>17116214</v>
      </c>
      <c r="D41" s="7">
        <f>Leden!D41+Únor!D41+Březen!D41+Duben!D41+Květen!D41+Červen!D41+Červenec!D41+Srpen!D41+Září!D41+Říjen!D41+Listopad!D41+Prosinec!D41</f>
        <v>1764</v>
      </c>
      <c r="E41" s="7">
        <f>Leden!E41+Únor!E41+Březen!E41+Duben!E41+Květen!E41+Červen!E41+Červenec!E41+Srpen!E41+Září!E41+Říjen!E41+Listopad!E41+Prosinec!E41</f>
        <v>4638655</v>
      </c>
      <c r="F41" s="7">
        <f>Leden!F41+Únor!F41+Březen!F41+Duben!F41+Květen!F41+Červen!F41+Červenec!F41+Srpen!F41+Září!F41+Říjen!F41+Listopad!F41+Prosinec!F41</f>
        <v>6</v>
      </c>
      <c r="G41" s="7">
        <f>Leden!G41+Únor!G41+Březen!G41+Duben!G41+Květen!G41+Červen!G41+Červenec!G41+Srpen!G41+Září!G41+Říjen!G41+Listopad!G41+Prosinec!G41</f>
        <v>18132</v>
      </c>
      <c r="H41" s="7">
        <f>Leden!H41+Únor!H41+Březen!H41+Duben!H41+Květen!H41+Červen!H41+Červenec!H41+Srpen!H41+Září!H41+Říjen!H41+Listopad!H41+Prosinec!H41</f>
        <v>13</v>
      </c>
      <c r="I41" s="7">
        <f>Leden!I41+Únor!I41+Březen!I41+Duben!I41+Květen!I41+Červen!I41+Červenec!I41+Srpen!I41+Září!I41+Říjen!I41+Listopad!I41+Prosinec!I41</f>
        <v>32521</v>
      </c>
      <c r="J41" s="7">
        <f>Leden!J41+Únor!J41+Březen!J41+Duben!J41+Květen!J41+Červen!J41+Červenec!J41+Srpen!J41+Září!J41+Říjen!J41+Listopad!J41+Prosinec!J41</f>
        <v>8</v>
      </c>
      <c r="K41" s="7">
        <f>Leden!K41+Únor!K41+Březen!K41+Duben!K41+Květen!K41+Červen!K41+Červenec!K41+Srpen!K41+Září!K41+Říjen!K41+Listopad!K41+Prosinec!K41</f>
        <v>7000</v>
      </c>
      <c r="L41" s="7">
        <f>Leden!L41+Únor!L41+Březen!L41+Duben!L41+Květen!L41+Červen!L41+Červenec!L41+Srpen!L41+Září!L41+Říjen!L41+Listopad!L41+Prosinec!L41</f>
        <v>1</v>
      </c>
      <c r="M41" s="7">
        <f>Leden!M41+Únor!M41+Březen!M41+Duben!M41+Květen!M41+Červen!M41+Červenec!M41+Srpen!M41+Září!M41+Říjen!M41+Listopad!M41+Prosinec!M41</f>
        <v>2200</v>
      </c>
      <c r="N41" s="7">
        <f>Leden!N41+Únor!N41+Březen!N41+Duben!N41+Květen!N41+Červen!N41+Červenec!N41+Srpen!N41+Září!N41+Říjen!N41+Listopad!N41+Prosinec!N41</f>
        <v>10</v>
      </c>
      <c r="O41" s="7">
        <f>Leden!O41+Únor!O41+Březen!O41+Duben!O41+Květen!O41+Červen!O41+Červenec!O41+Srpen!O41+Září!O41+Říjen!O41+Listopad!O41+Prosinec!O41</f>
        <v>12146</v>
      </c>
      <c r="P41" s="7">
        <f>Leden!P41+Únor!P41+Březen!P41+Duben!P41+Květen!P41+Červen!P41+Červenec!P41+Srpen!P41+Září!P41+Říjen!P41+Listopad!P41+Prosinec!P41</f>
        <v>0</v>
      </c>
      <c r="Q41" s="7">
        <f>Leden!Q41+Únor!Q41+Březen!Q41+Duben!Q41+Květen!Q41+Červen!Q41+Červenec!Q41+Srpen!Q41+Září!Q41+Říjen!Q41+Listopad!Q41+Prosinec!Q41</f>
        <v>0</v>
      </c>
      <c r="R41" s="30" t="s">
        <v>12</v>
      </c>
      <c r="S41" s="31"/>
      <c r="T41" s="7">
        <f>Leden!T41+Únor!T41+Březen!T41+Duben!T41+Květen!T41+Červen!T41+Červenec!T41+Srpen!T41+Září!T41+Říjen!T41+Listopad!T41+Prosinec!T41</f>
        <v>15877</v>
      </c>
      <c r="U41" s="7">
        <f>Leden!U41+Únor!U41+Březen!U41+Duben!U41+Květen!U41+Červen!U41+Červenec!U41+Srpen!U41+Září!U41+Říjen!U41+Listopad!U41+Prosinec!U41</f>
        <v>103606000</v>
      </c>
      <c r="V41" s="7">
        <f>Leden!V41+Únor!V41+Březen!V41+Duben!V41+Květen!V41+Červen!V41+Červenec!V41+Srpen!V41+Září!V41+Říjen!V41+Listopad!V41+Prosinec!V41</f>
        <v>7675</v>
      </c>
      <c r="W41" s="7">
        <f>Leden!W41+Únor!W41+Březen!W41+Duben!W41+Květen!W41+Červen!W41+Červenec!W41+Srpen!W41+Září!W41+Říjen!W41+Listopad!W41+Prosinec!W41</f>
        <v>4656150</v>
      </c>
      <c r="X41" s="7">
        <f>Leden!X41+Únor!X41+Březen!X41+Duben!X41+Květen!X41+Červen!X41+Červenec!X41+Srpen!X41+Září!X41+Říjen!X41+Listopad!X41+Prosinec!X41</f>
        <v>31</v>
      </c>
      <c r="Y41" s="7">
        <f>Leden!Y41+Únor!Y41+Březen!Y41+Duben!Y41+Květen!Y41+Červen!Y41+Červenec!Y41+Srpen!Y41+Září!Y41+Říjen!Y41+Listopad!Y41+Prosinec!Y41</f>
        <v>4537104</v>
      </c>
    </row>
    <row r="42" spans="1:25" x14ac:dyDescent="0.25">
      <c r="A42" s="3" t="s">
        <v>25</v>
      </c>
      <c r="B42" s="7">
        <f>Leden!B42+Únor!B42+Březen!B42+Duben!B42+Květen!B42+Červen!B42+Červenec!B42+Srpen!B42+Září!B42+Říjen!B42+Listopad!B42+Prosinec!B42</f>
        <v>3152</v>
      </c>
      <c r="C42" s="7">
        <f>Leden!C42+Únor!C42+Březen!C42+Duben!C42+Květen!C42+Červen!C42+Červenec!C42+Srpen!C42+Září!C42+Říjen!C42+Listopad!C42+Prosinec!C42</f>
        <v>6798765</v>
      </c>
      <c r="D42" s="7">
        <f>Leden!D42+Únor!D42+Březen!D42+Duben!D42+Květen!D42+Červen!D42+Červenec!D42+Srpen!D42+Září!D42+Říjen!D42+Listopad!D42+Prosinec!D42</f>
        <v>872</v>
      </c>
      <c r="E42" s="7">
        <f>Leden!E42+Únor!E42+Březen!E42+Duben!E42+Květen!E42+Červen!E42+Červenec!E42+Srpen!E42+Září!E42+Říjen!E42+Listopad!E42+Prosinec!E42</f>
        <v>2972494</v>
      </c>
      <c r="F42" s="7">
        <f>Leden!F42+Únor!F42+Březen!F42+Duben!F42+Květen!F42+Červen!F42+Červenec!F42+Srpen!F42+Září!F42+Říjen!F42+Listopad!F42+Prosinec!F42</f>
        <v>2</v>
      </c>
      <c r="G42" s="7">
        <f>Leden!G42+Únor!G42+Březen!G42+Duben!G42+Květen!G42+Červen!G42+Červenec!G42+Srpen!G42+Září!G42+Říjen!G42+Listopad!G42+Prosinec!G42</f>
        <v>6300</v>
      </c>
      <c r="H42" s="7">
        <f>Leden!H42+Únor!H42+Březen!H42+Duben!H42+Květen!H42+Červen!H42+Červenec!H42+Srpen!H42+Září!H42+Říjen!H42+Listopad!H42+Prosinec!H42</f>
        <v>6</v>
      </c>
      <c r="I42" s="7">
        <f>Leden!I42+Únor!I42+Březen!I42+Duben!I42+Květen!I42+Červen!I42+Červenec!I42+Srpen!I42+Září!I42+Říjen!I42+Listopad!I42+Prosinec!I42</f>
        <v>1060</v>
      </c>
      <c r="J42" s="7">
        <f>Leden!J42+Únor!J42+Březen!J42+Duben!J42+Květen!J42+Červen!J42+Červenec!J42+Srpen!J42+Září!J42+Říjen!J42+Listopad!J42+Prosinec!J42</f>
        <v>6</v>
      </c>
      <c r="K42" s="7">
        <f>Leden!K42+Únor!K42+Březen!K42+Duben!K42+Květen!K42+Červen!K42+Červenec!K42+Srpen!K42+Září!K42+Říjen!K42+Listopad!K42+Prosinec!K42</f>
        <v>2600</v>
      </c>
      <c r="L42" s="7">
        <f>Leden!L42+Únor!L42+Březen!L42+Duben!L42+Květen!L42+Červen!L42+Červenec!L42+Srpen!L42+Září!L42+Říjen!L42+Listopad!L42+Prosinec!L42</f>
        <v>0</v>
      </c>
      <c r="M42" s="7">
        <f>Leden!M42+Únor!M42+Březen!M42+Duben!M42+Květen!M42+Červen!M42+Červenec!M42+Srpen!M42+Září!M42+Říjen!M42+Listopad!M42+Prosinec!M42</f>
        <v>0</v>
      </c>
      <c r="N42" s="7">
        <f>Leden!N42+Únor!N42+Březen!N42+Duben!N42+Květen!N42+Červen!N42+Červenec!N42+Srpen!N42+Září!N42+Říjen!N42+Listopad!N42+Prosinec!N42</f>
        <v>18</v>
      </c>
      <c r="O42" s="7">
        <f>Leden!O42+Únor!O42+Březen!O42+Duben!O42+Květen!O42+Červen!O42+Červenec!O42+Srpen!O42+Září!O42+Říjen!O42+Listopad!O42+Prosinec!O42</f>
        <v>34440</v>
      </c>
      <c r="P42" s="7">
        <f>Leden!P42+Únor!P42+Březen!P42+Duben!P42+Květen!P42+Červen!P42+Červenec!P42+Srpen!P42+Září!P42+Říjen!P42+Listopad!P42+Prosinec!P42</f>
        <v>0</v>
      </c>
      <c r="Q42" s="7">
        <f>Leden!Q42+Únor!Q42+Březen!Q42+Duben!Q42+Květen!Q42+Červen!Q42+Červenec!Q42+Srpen!Q42+Září!Q42+Říjen!Q42+Listopad!Q42+Prosinec!Q42</f>
        <v>0</v>
      </c>
      <c r="R42" s="30" t="s">
        <v>25</v>
      </c>
      <c r="S42" s="31"/>
      <c r="T42" s="7">
        <f>Leden!T42+Únor!T42+Březen!T42+Duben!T42+Květen!T42+Červen!T42+Červenec!T42+Srpen!T42+Září!T42+Říjen!T42+Listopad!T42+Prosinec!T42</f>
        <v>0</v>
      </c>
      <c r="U42" s="7">
        <f>Leden!U42+Únor!U42+Březen!U42+Duben!U42+Květen!U42+Červen!U42+Červenec!U42+Srpen!U42+Září!U42+Říjen!U42+Listopad!U42+Prosinec!U42</f>
        <v>0</v>
      </c>
      <c r="V42" s="7">
        <f>Leden!V42+Únor!V42+Březen!V42+Duben!V42+Květen!V42+Červen!V42+Červenec!V42+Srpen!V42+Září!V42+Říjen!V42+Listopad!V42+Prosinec!V42</f>
        <v>0</v>
      </c>
      <c r="W42" s="7">
        <f>Leden!W42+Únor!W42+Březen!W42+Duben!W42+Květen!W42+Červen!W42+Červenec!W42+Srpen!W42+Září!W42+Říjen!W42+Listopad!W42+Prosinec!W42</f>
        <v>0</v>
      </c>
      <c r="X42" s="7">
        <f>Leden!X42+Únor!X42+Březen!X42+Duben!X42+Květen!X42+Červen!X42+Červenec!X42+Srpen!X42+Září!X42+Říjen!X42+Listopad!X42+Prosinec!X42</f>
        <v>0</v>
      </c>
      <c r="Y42" s="7">
        <f>Leden!Y42+Únor!Y42+Březen!Y42+Duben!Y42+Květen!Y42+Červen!Y42+Červenec!Y42+Srpen!Y42+Září!Y42+Říjen!Y42+Listopad!Y42+Prosinec!Y42</f>
        <v>0</v>
      </c>
    </row>
    <row r="43" spans="1:25" x14ac:dyDescent="0.25">
      <c r="A43" s="3" t="s">
        <v>13</v>
      </c>
      <c r="B43" s="7">
        <f>Leden!B43+Únor!B43+Březen!B43+Duben!B43+Květen!B43+Červen!B43+Červenec!B43+Srpen!B43+Září!B43+Říjen!B43+Listopad!B43+Prosinec!B43</f>
        <v>7769</v>
      </c>
      <c r="C43" s="7">
        <f>Leden!C43+Únor!C43+Březen!C43+Duben!C43+Květen!C43+Červen!C43+Červenec!C43+Srpen!C43+Září!C43+Říjen!C43+Listopad!C43+Prosinec!C43</f>
        <v>17345328</v>
      </c>
      <c r="D43" s="7">
        <f>Leden!D43+Únor!D43+Březen!D43+Duben!D43+Květen!D43+Červen!D43+Červenec!D43+Srpen!D43+Září!D43+Říjen!D43+Listopad!D43+Prosinec!D43</f>
        <v>2813</v>
      </c>
      <c r="E43" s="7">
        <f>Leden!E43+Únor!E43+Březen!E43+Duben!E43+Květen!E43+Červen!E43+Červenec!E43+Srpen!E43+Září!E43+Říjen!E43+Listopad!E43+Prosinec!E43</f>
        <v>9058336</v>
      </c>
      <c r="F43" s="7">
        <f>Leden!F43+Únor!F43+Březen!F43+Duben!F43+Květen!F43+Červen!F43+Červenec!F43+Srpen!F43+Září!F43+Říjen!F43+Listopad!F43+Prosinec!F43</f>
        <v>7</v>
      </c>
      <c r="G43" s="7">
        <f>Leden!G43+Únor!G43+Březen!G43+Duben!G43+Květen!G43+Červen!G43+Červenec!G43+Srpen!G43+Září!G43+Říjen!G43+Listopad!G43+Prosinec!G43</f>
        <v>27200</v>
      </c>
      <c r="H43" s="7">
        <f>Leden!H43+Únor!H43+Březen!H43+Duben!H43+Květen!H43+Červen!H43+Červenec!H43+Srpen!H43+Září!H43+Říjen!H43+Listopad!H43+Prosinec!H43</f>
        <v>78</v>
      </c>
      <c r="I43" s="7">
        <f>Leden!I43+Únor!I43+Březen!I43+Duben!I43+Květen!I43+Červen!I43+Červenec!I43+Srpen!I43+Září!I43+Říjen!I43+Listopad!I43+Prosinec!I43</f>
        <v>158450</v>
      </c>
      <c r="J43" s="7">
        <f>Leden!J43+Únor!J43+Březen!J43+Duben!J43+Květen!J43+Červen!J43+Červenec!J43+Srpen!J43+Září!J43+Říjen!J43+Listopad!J43+Prosinec!J43</f>
        <v>8</v>
      </c>
      <c r="K43" s="7">
        <f>Leden!K43+Únor!K43+Březen!K43+Duben!K43+Květen!K43+Červen!K43+Červenec!K43+Srpen!K43+Září!K43+Říjen!K43+Listopad!K43+Prosinec!K43</f>
        <v>7800</v>
      </c>
      <c r="L43" s="7">
        <f>Leden!L43+Únor!L43+Březen!L43+Duben!L43+Květen!L43+Červen!L43+Červenec!L43+Srpen!L43+Září!L43+Říjen!L43+Listopad!L43+Prosinec!L43</f>
        <v>0</v>
      </c>
      <c r="M43" s="7">
        <f>Leden!M43+Únor!M43+Březen!M43+Duben!M43+Květen!M43+Červen!M43+Červenec!M43+Srpen!M43+Září!M43+Říjen!M43+Listopad!M43+Prosinec!M43</f>
        <v>0</v>
      </c>
      <c r="N43" s="7">
        <f>Leden!N43+Únor!N43+Březen!N43+Duben!N43+Květen!N43+Červen!N43+Červenec!N43+Srpen!N43+Září!N43+Říjen!N43+Listopad!N43+Prosinec!N43</f>
        <v>34</v>
      </c>
      <c r="O43" s="7">
        <f>Leden!O43+Únor!O43+Březen!O43+Duben!O43+Květen!O43+Červen!O43+Červenec!O43+Srpen!O43+Září!O43+Říjen!O43+Listopad!O43+Prosinec!O43</f>
        <v>57069</v>
      </c>
      <c r="P43" s="7">
        <f>Leden!P43+Únor!P43+Březen!P43+Duben!P43+Květen!P43+Červen!P43+Červenec!P43+Srpen!P43+Září!P43+Říjen!P43+Listopad!P43+Prosinec!P43</f>
        <v>1</v>
      </c>
      <c r="Q43" s="7">
        <f>Leden!Q43+Únor!Q43+Březen!Q43+Duben!Q43+Květen!Q43+Červen!Q43+Červenec!Q43+Srpen!Q43+Září!Q43+Říjen!Q43+Listopad!Q43+Prosinec!Q43</f>
        <v>5000</v>
      </c>
      <c r="R43" s="30" t="s">
        <v>13</v>
      </c>
      <c r="S43" s="31"/>
      <c r="T43" s="7">
        <f>Leden!T43+Únor!T43+Březen!T43+Duben!T43+Květen!T43+Červen!T43+Červenec!T43+Srpen!T43+Září!T43+Říjen!T43+Listopad!T43+Prosinec!T43</f>
        <v>17823</v>
      </c>
      <c r="U43" s="7">
        <f>Leden!U43+Únor!U43+Březen!U43+Duben!U43+Květen!U43+Červen!U43+Červenec!U43+Srpen!U43+Září!U43+Říjen!U43+Listopad!U43+Prosinec!U43</f>
        <v>115994800</v>
      </c>
      <c r="V43" s="7">
        <f>Leden!V43+Únor!V43+Březen!V43+Duben!V43+Květen!V43+Červen!V43+Červenec!V43+Srpen!V43+Září!V43+Říjen!V43+Listopad!V43+Prosinec!V43</f>
        <v>7787</v>
      </c>
      <c r="W43" s="7">
        <f>Leden!W43+Únor!W43+Březen!W43+Duben!W43+Květen!W43+Červen!W43+Červenec!W43+Srpen!W43+Září!W43+Říjen!W43+Listopad!W43+Prosinec!W43</f>
        <v>4496250</v>
      </c>
      <c r="X43" s="7">
        <f>Leden!X43+Únor!X43+Březen!X43+Duben!X43+Květen!X43+Červen!X43+Červenec!X43+Srpen!X43+Září!X43+Říjen!X43+Listopad!X43+Prosinec!X43</f>
        <v>28</v>
      </c>
      <c r="Y43" s="7">
        <f>Leden!Y43+Únor!Y43+Březen!Y43+Duben!Y43+Květen!Y43+Červen!Y43+Červenec!Y43+Srpen!Y43+Září!Y43+Říjen!Y43+Listopad!Y43+Prosinec!Y43</f>
        <v>3435890</v>
      </c>
    </row>
    <row r="44" spans="1:25" x14ac:dyDescent="0.25">
      <c r="A44" s="3" t="s">
        <v>14</v>
      </c>
      <c r="B44" s="7">
        <f>Leden!B44+Únor!B44+Březen!B44+Duben!B44+Květen!B44+Červen!B44+Červenec!B44+Srpen!B44+Září!B44+Říjen!B44+Listopad!B44+Prosinec!B44</f>
        <v>6284</v>
      </c>
      <c r="C44" s="7">
        <f>Leden!C44+Únor!C44+Březen!C44+Duben!C44+Květen!C44+Červen!C44+Červenec!C44+Srpen!C44+Září!C44+Říjen!C44+Listopad!C44+Prosinec!C44</f>
        <v>16417472</v>
      </c>
      <c r="D44" s="7">
        <f>Leden!D44+Únor!D44+Březen!D44+Duben!D44+Květen!D44+Červen!D44+Červenec!D44+Srpen!D44+Září!D44+Říjen!D44+Listopad!D44+Prosinec!D44</f>
        <v>1943</v>
      </c>
      <c r="E44" s="7">
        <f>Leden!E44+Únor!E44+Březen!E44+Duben!E44+Květen!E44+Červen!E44+Červenec!E44+Srpen!E44+Září!E44+Říjen!E44+Listopad!E44+Prosinec!E44</f>
        <v>6244722</v>
      </c>
      <c r="F44" s="7">
        <f>Leden!F44+Únor!F44+Březen!F44+Duben!F44+Květen!F44+Červen!F44+Červenec!F44+Srpen!F44+Září!F44+Říjen!F44+Listopad!F44+Prosinec!F44</f>
        <v>22</v>
      </c>
      <c r="G44" s="7">
        <f>Leden!G44+Únor!G44+Březen!G44+Duben!G44+Květen!G44+Červen!G44+Červenec!G44+Srpen!G44+Září!G44+Říjen!G44+Listopad!G44+Prosinec!G44</f>
        <v>51000</v>
      </c>
      <c r="H44" s="7">
        <f>Leden!H44+Únor!H44+Březen!H44+Duben!H44+Květen!H44+Červen!H44+Červenec!H44+Srpen!H44+Září!H44+Říjen!H44+Listopad!H44+Prosinec!H44</f>
        <v>67</v>
      </c>
      <c r="I44" s="7">
        <f>Leden!I44+Únor!I44+Březen!I44+Duben!I44+Květen!I44+Červen!I44+Červenec!I44+Srpen!I44+Září!I44+Říjen!I44+Listopad!I44+Prosinec!I44</f>
        <v>128226</v>
      </c>
      <c r="J44" s="7">
        <f>Leden!J44+Únor!J44+Březen!J44+Duben!J44+Květen!J44+Červen!J44+Červenec!J44+Srpen!J44+Září!J44+Říjen!J44+Listopad!J44+Prosinec!J44</f>
        <v>2</v>
      </c>
      <c r="K44" s="7">
        <f>Leden!K44+Únor!K44+Březen!K44+Duben!K44+Květen!K44+Červen!K44+Červenec!K44+Srpen!K44+Září!K44+Říjen!K44+Listopad!K44+Prosinec!K44</f>
        <v>1300</v>
      </c>
      <c r="L44" s="7">
        <f>Leden!L44+Únor!L44+Březen!L44+Duben!L44+Květen!L44+Červen!L44+Červenec!L44+Srpen!L44+Září!L44+Říjen!L44+Listopad!L44+Prosinec!L44</f>
        <v>1</v>
      </c>
      <c r="M44" s="7">
        <f>Leden!M44+Únor!M44+Březen!M44+Duben!M44+Květen!M44+Červen!M44+Červenec!M44+Srpen!M44+Září!M44+Říjen!M44+Listopad!M44+Prosinec!M44</f>
        <v>2140</v>
      </c>
      <c r="N44" s="7">
        <f>Leden!N44+Únor!N44+Březen!N44+Duben!N44+Květen!N44+Červen!N44+Červenec!N44+Srpen!N44+Září!N44+Říjen!N44+Listopad!N44+Prosinec!N44</f>
        <v>51</v>
      </c>
      <c r="O44" s="7">
        <f>Leden!O44+Únor!O44+Březen!O44+Duben!O44+Květen!O44+Červen!O44+Červenec!O44+Srpen!O44+Září!O44+Říjen!O44+Listopad!O44+Prosinec!O44</f>
        <v>78145</v>
      </c>
      <c r="P44" s="7">
        <f>Leden!P44+Únor!P44+Březen!P44+Duben!P44+Květen!P44+Červen!P44+Červenec!P44+Srpen!P44+Září!P44+Říjen!P44+Listopad!P44+Prosinec!P44</f>
        <v>0</v>
      </c>
      <c r="Q44" s="7">
        <f>Leden!Q44+Únor!Q44+Březen!Q44+Duben!Q44+Květen!Q44+Červen!Q44+Červenec!Q44+Srpen!Q44+Září!Q44+Říjen!Q44+Listopad!Q44+Prosinec!Q44</f>
        <v>0</v>
      </c>
      <c r="R44" s="30" t="s">
        <v>14</v>
      </c>
      <c r="S44" s="31"/>
      <c r="T44" s="7">
        <f>Leden!T44+Únor!T44+Březen!T44+Duben!T44+Květen!T44+Červen!T44+Červenec!T44+Srpen!T44+Září!T44+Říjen!T44+Listopad!T44+Prosinec!T44</f>
        <v>12049</v>
      </c>
      <c r="U44" s="7">
        <f>Leden!U44+Únor!U44+Březen!U44+Duben!U44+Květen!U44+Červen!U44+Červenec!U44+Srpen!U44+Září!U44+Říjen!U44+Listopad!U44+Prosinec!U44</f>
        <v>80466580</v>
      </c>
      <c r="V44" s="7">
        <f>Leden!V44+Únor!V44+Březen!V44+Duben!V44+Květen!V44+Červen!V44+Červenec!V44+Srpen!V44+Září!V44+Říjen!V44+Listopad!V44+Prosinec!V44</f>
        <v>5255</v>
      </c>
      <c r="W44" s="7">
        <f>Leden!W44+Únor!W44+Březen!W44+Duben!W44+Květen!W44+Červen!W44+Červenec!W44+Srpen!W44+Září!W44+Říjen!W44+Listopad!W44+Prosinec!W44</f>
        <v>3059650</v>
      </c>
      <c r="X44" s="7">
        <f>Leden!X44+Únor!X44+Březen!X44+Duben!X44+Květen!X44+Červen!X44+Červenec!X44+Srpen!X44+Září!X44+Říjen!X44+Listopad!X44+Prosinec!X44</f>
        <v>8</v>
      </c>
      <c r="Y44" s="7">
        <f>Leden!Y44+Únor!Y44+Březen!Y44+Duben!Y44+Květen!Y44+Červen!Y44+Červenec!Y44+Srpen!Y44+Září!Y44+Říjen!Y44+Listopad!Y44+Prosinec!Y44</f>
        <v>1524742</v>
      </c>
    </row>
    <row r="45" spans="1:25" x14ac:dyDescent="0.25">
      <c r="A45" s="3" t="s">
        <v>15</v>
      </c>
      <c r="B45" s="7">
        <f>Leden!B45+Únor!B45+Březen!B45+Duben!B45+Květen!B45+Červen!B45+Červenec!B45+Srpen!B45+Září!B45+Říjen!B45+Listopad!B45+Prosinec!B45</f>
        <v>2785</v>
      </c>
      <c r="C45" s="7">
        <f>Leden!C45+Únor!C45+Březen!C45+Duben!C45+Květen!C45+Červen!C45+Červenec!C45+Srpen!C45+Září!C45+Říjen!C45+Listopad!C45+Prosinec!C45</f>
        <v>6816362</v>
      </c>
      <c r="D45" s="7">
        <f>Leden!D45+Únor!D45+Březen!D45+Duben!D45+Květen!D45+Červen!D45+Červenec!D45+Srpen!D45+Září!D45+Říjen!D45+Listopad!D45+Prosinec!D45</f>
        <v>577</v>
      </c>
      <c r="E45" s="7">
        <f>Leden!E45+Únor!E45+Březen!E45+Duben!E45+Květen!E45+Červen!E45+Červenec!E45+Srpen!E45+Září!E45+Říjen!E45+Listopad!E45+Prosinec!E45</f>
        <v>1933802</v>
      </c>
      <c r="F45" s="7">
        <f>Leden!F45+Únor!F45+Březen!F45+Duben!F45+Květen!F45+Červen!F45+Červenec!F45+Srpen!F45+Září!F45+Říjen!F45+Listopad!F45+Prosinec!F45</f>
        <v>11</v>
      </c>
      <c r="G45" s="7">
        <f>Leden!G45+Únor!G45+Březen!G45+Duben!G45+Květen!G45+Červen!G45+Červenec!G45+Srpen!G45+Září!G45+Říjen!G45+Listopad!G45+Prosinec!G45</f>
        <v>34500</v>
      </c>
      <c r="H45" s="7">
        <f>Leden!H45+Únor!H45+Březen!H45+Duben!H45+Květen!H45+Červen!H45+Červenec!H45+Srpen!H45+Září!H45+Říjen!H45+Listopad!H45+Prosinec!H45</f>
        <v>15</v>
      </c>
      <c r="I45" s="7">
        <f>Leden!I45+Únor!I45+Březen!I45+Duben!I45+Květen!I45+Červen!I45+Červenec!I45+Srpen!I45+Září!I45+Říjen!I45+Listopad!I45+Prosinec!I45</f>
        <v>31722</v>
      </c>
      <c r="J45" s="7">
        <f>Leden!J45+Únor!J45+Březen!J45+Duben!J45+Květen!J45+Červen!J45+Červenec!J45+Srpen!J45+Září!J45+Říjen!J45+Listopad!J45+Prosinec!J45</f>
        <v>6</v>
      </c>
      <c r="K45" s="7">
        <f>Leden!K45+Únor!K45+Březen!K45+Duben!K45+Květen!K45+Červen!K45+Červenec!K45+Srpen!K45+Září!K45+Říjen!K45+Listopad!K45+Prosinec!K45</f>
        <v>6000</v>
      </c>
      <c r="L45" s="7">
        <f>Leden!L45+Únor!L45+Březen!L45+Duben!L45+Květen!L45+Červen!L45+Červenec!L45+Srpen!L45+Září!L45+Říjen!L45+Listopad!L45+Prosinec!L45</f>
        <v>0</v>
      </c>
      <c r="M45" s="7">
        <f>Leden!M45+Únor!M45+Březen!M45+Duben!M45+Květen!M45+Červen!M45+Červenec!M45+Srpen!M45+Září!M45+Říjen!M45+Listopad!M45+Prosinec!M45</f>
        <v>0</v>
      </c>
      <c r="N45" s="7">
        <f>Leden!N45+Únor!N45+Březen!N45+Duben!N45+Květen!N45+Červen!N45+Červenec!N45+Srpen!N45+Září!N45+Říjen!N45+Listopad!N45+Prosinec!N45</f>
        <v>10</v>
      </c>
      <c r="O45" s="7">
        <f>Leden!O45+Únor!O45+Březen!O45+Duben!O45+Květen!O45+Červen!O45+Červenec!O45+Srpen!O45+Září!O45+Říjen!O45+Listopad!O45+Prosinec!O45</f>
        <v>14050</v>
      </c>
      <c r="P45" s="7">
        <f>Leden!P45+Únor!P45+Březen!P45+Duben!P45+Květen!P45+Červen!P45+Červenec!P45+Srpen!P45+Září!P45+Říjen!P45+Listopad!P45+Prosinec!P45</f>
        <v>0</v>
      </c>
      <c r="Q45" s="7">
        <f>Leden!Q45+Únor!Q45+Březen!Q45+Duben!Q45+Květen!Q45+Červen!Q45+Červenec!Q45+Srpen!Q45+Září!Q45+Říjen!Q45+Listopad!Q45+Prosinec!Q45</f>
        <v>0</v>
      </c>
      <c r="R45" s="30" t="s">
        <v>15</v>
      </c>
      <c r="S45" s="31"/>
      <c r="T45" s="7">
        <f>Leden!T45+Únor!T45+Březen!T45+Duben!T45+Květen!T45+Červen!T45+Červenec!T45+Srpen!T45+Září!T45+Říjen!T45+Listopad!T45+Prosinec!T45</f>
        <v>7222</v>
      </c>
      <c r="U45" s="7">
        <f>Leden!U45+Únor!U45+Březen!U45+Duben!U45+Květen!U45+Červen!U45+Červenec!U45+Srpen!U45+Září!U45+Říjen!U45+Listopad!U45+Prosinec!U45</f>
        <v>45313520</v>
      </c>
      <c r="V45" s="7">
        <f>Leden!V45+Únor!V45+Březen!V45+Duben!V45+Květen!V45+Červen!V45+Červenec!V45+Srpen!V45+Září!V45+Říjen!V45+Listopad!V45+Prosinec!V45</f>
        <v>3383</v>
      </c>
      <c r="W45" s="7">
        <f>Leden!W45+Únor!W45+Březen!W45+Duben!W45+Květen!W45+Červen!W45+Červenec!W45+Srpen!W45+Září!W45+Říjen!W45+Listopad!W45+Prosinec!W45</f>
        <v>1938200</v>
      </c>
      <c r="X45" s="7">
        <f>Leden!X45+Únor!X45+Březen!X45+Duben!X45+Květen!X45+Červen!X45+Červenec!X45+Srpen!X45+Září!X45+Říjen!X45+Listopad!X45+Prosinec!X45</f>
        <v>8</v>
      </c>
      <c r="Y45" s="7">
        <f>Leden!Y45+Únor!Y45+Březen!Y45+Duben!Y45+Květen!Y45+Červen!Y45+Červenec!Y45+Srpen!Y45+Září!Y45+Říjen!Y45+Listopad!Y45+Prosinec!Y45</f>
        <v>943017</v>
      </c>
    </row>
    <row r="46" spans="1:25" x14ac:dyDescent="0.25">
      <c r="A46" s="3" t="s">
        <v>37</v>
      </c>
      <c r="B46" s="7">
        <f>Leden!B46+Únor!B46+Březen!B46+Duben!B46+Květen!B46+Červen!B46+Červenec!B46+Srpen!B46+Září!B46+Říjen!B46+Listopad!B46+Prosinec!B46</f>
        <v>3599</v>
      </c>
      <c r="C46" s="7">
        <f>Leden!C46+Únor!C46+Březen!C46+Duben!C46+Květen!C46+Červen!C46+Červenec!C46+Srpen!C46+Září!C46+Říjen!C46+Listopad!C46+Prosinec!C46</f>
        <v>8179202</v>
      </c>
      <c r="D46" s="7">
        <f>Leden!D46+Únor!D46+Březen!D46+Duben!D46+Květen!D46+Červen!D46+Červenec!D46+Srpen!D46+Září!D46+Říjen!D46+Listopad!D46+Prosinec!D46</f>
        <v>1765</v>
      </c>
      <c r="E46" s="7">
        <f>Leden!E46+Únor!E46+Březen!E46+Duben!E46+Květen!E46+Červen!E46+Červenec!E46+Srpen!E46+Září!E46+Říjen!E46+Listopad!E46+Prosinec!E46</f>
        <v>6732442</v>
      </c>
      <c r="F46" s="7">
        <f>Leden!F46+Únor!F46+Březen!F46+Duben!F46+Květen!F46+Červen!F46+Červenec!F46+Srpen!F46+Září!F46+Říjen!F46+Listopad!F46+Prosinec!F46</f>
        <v>14</v>
      </c>
      <c r="G46" s="7">
        <f>Leden!G46+Únor!G46+Březen!G46+Duben!G46+Květen!G46+Červen!G46+Červenec!G46+Srpen!G46+Září!G46+Říjen!G46+Listopad!G46+Prosinec!G46</f>
        <v>77147</v>
      </c>
      <c r="H46" s="7">
        <f>Leden!H46+Únor!H46+Březen!H46+Duben!H46+Květen!H46+Červen!H46+Červenec!H46+Srpen!H46+Září!H46+Říjen!H46+Listopad!H46+Prosinec!H46</f>
        <v>33</v>
      </c>
      <c r="I46" s="7">
        <f>Leden!I46+Únor!I46+Březen!I46+Duben!I46+Květen!I46+Červen!I46+Červenec!I46+Srpen!I46+Září!I46+Říjen!I46+Listopad!I46+Prosinec!I46</f>
        <v>86605</v>
      </c>
      <c r="J46" s="7">
        <f>Leden!J46+Únor!J46+Březen!J46+Duben!J46+Květen!J46+Červen!J46+Červenec!J46+Srpen!J46+Září!J46+Říjen!J46+Listopad!J46+Prosinec!J46</f>
        <v>6</v>
      </c>
      <c r="K46" s="7">
        <f>Leden!K46+Únor!K46+Březen!K46+Duben!K46+Květen!K46+Červen!K46+Červenec!K46+Srpen!K46+Září!K46+Říjen!K46+Listopad!K46+Prosinec!K46</f>
        <v>5800</v>
      </c>
      <c r="L46" s="7">
        <f>Leden!L46+Únor!L46+Březen!L46+Duben!L46+Květen!L46+Červen!L46+Červenec!L46+Srpen!L46+Září!L46+Říjen!L46+Listopad!L46+Prosinec!L46</f>
        <v>8</v>
      </c>
      <c r="M46" s="7">
        <f>Leden!M46+Únor!M46+Březen!M46+Duben!M46+Květen!M46+Červen!M46+Červenec!M46+Srpen!M46+Září!M46+Říjen!M46+Listopad!M46+Prosinec!M46</f>
        <v>11560</v>
      </c>
      <c r="N46" s="7">
        <f>Leden!N46+Únor!N46+Březen!N46+Duben!N46+Květen!N46+Červen!N46+Červenec!N46+Srpen!N46+Září!N46+Říjen!N46+Listopad!N46+Prosinec!N46</f>
        <v>11</v>
      </c>
      <c r="O46" s="7">
        <f>Leden!O46+Únor!O46+Březen!O46+Duben!O46+Květen!O46+Červen!O46+Červenec!O46+Srpen!O46+Září!O46+Říjen!O46+Listopad!O46+Prosinec!O46</f>
        <v>15000</v>
      </c>
      <c r="P46" s="7">
        <f>Leden!P46+Únor!P46+Březen!P46+Duben!P46+Květen!P46+Červen!P46+Červenec!P46+Srpen!P46+Září!P46+Říjen!P46+Listopad!P46+Prosinec!P46</f>
        <v>0</v>
      </c>
      <c r="Q46" s="7">
        <f>Leden!Q46+Únor!Q46+Březen!Q46+Duben!Q46+Květen!Q46+Červen!Q46+Červenec!Q46+Srpen!Q46+Září!Q46+Říjen!Q46+Listopad!Q46+Prosinec!Q46</f>
        <v>0</v>
      </c>
      <c r="R46" s="30" t="s">
        <v>37</v>
      </c>
      <c r="S46" s="31"/>
      <c r="T46" s="7">
        <f>Leden!T46+Únor!T46+Březen!T46+Duben!T46+Květen!T46+Červen!T46+Červenec!T46+Srpen!T46+Září!T46+Říjen!T46+Listopad!T46+Prosinec!T46</f>
        <v>23250</v>
      </c>
      <c r="U46" s="7">
        <f>Leden!U46+Únor!U46+Březen!U46+Duben!U46+Květen!U46+Červen!U46+Červenec!U46+Srpen!U46+Září!U46+Říjen!U46+Listopad!U46+Prosinec!U46</f>
        <v>155133140</v>
      </c>
      <c r="V46" s="7">
        <f>Leden!V46+Únor!V46+Březen!V46+Duben!V46+Květen!V46+Červen!V46+Červenec!V46+Srpen!V46+Září!V46+Říjen!V46+Listopad!V46+Prosinec!V46</f>
        <v>17756</v>
      </c>
      <c r="W46" s="7">
        <f>Leden!W46+Únor!W46+Březen!W46+Duben!W46+Květen!W46+Červen!W46+Červenec!W46+Srpen!W46+Září!W46+Říjen!W46+Listopad!W46+Prosinec!W46</f>
        <v>10545150</v>
      </c>
      <c r="X46" s="7">
        <f>Leden!X46+Únor!X46+Březen!X46+Duben!X46+Květen!X46+Červen!X46+Červenec!X46+Srpen!X46+Září!X46+Říjen!X46+Listopad!X46+Prosinec!X46</f>
        <v>33</v>
      </c>
      <c r="Y46" s="7">
        <f>Leden!Y46+Únor!Y46+Březen!Y46+Duben!Y46+Květen!Y46+Červen!Y46+Červenec!Y46+Srpen!Y46+Září!Y46+Říjen!Y46+Listopad!Y46+Prosinec!Y46</f>
        <v>4486528</v>
      </c>
    </row>
    <row r="47" spans="1:25" x14ac:dyDescent="0.25">
      <c r="A47" s="3" t="s">
        <v>16</v>
      </c>
      <c r="B47" s="7">
        <f>Leden!B47+Únor!B47+Březen!B47+Duben!B47+Květen!B47+Červen!B47+Červenec!B47+Srpen!B47+Září!B47+Říjen!B47+Listopad!B47+Prosinec!B47</f>
        <v>2371</v>
      </c>
      <c r="C47" s="7">
        <f>Leden!C47+Únor!C47+Březen!C47+Duben!C47+Květen!C47+Červen!C47+Červenec!C47+Srpen!C47+Září!C47+Říjen!C47+Listopad!C47+Prosinec!C47</f>
        <v>5163111</v>
      </c>
      <c r="D47" s="7">
        <f>Leden!D47+Únor!D47+Březen!D47+Duben!D47+Květen!D47+Červen!D47+Červenec!D47+Srpen!D47+Září!D47+Říjen!D47+Listopad!D47+Prosinec!D47</f>
        <v>667</v>
      </c>
      <c r="E47" s="7">
        <f>Leden!E47+Únor!E47+Březen!E47+Duben!E47+Květen!E47+Červen!E47+Červenec!E47+Srpen!E47+Září!E47+Říjen!E47+Listopad!E47+Prosinec!E47</f>
        <v>2409477</v>
      </c>
      <c r="F47" s="7">
        <f>Leden!F47+Únor!F47+Březen!F47+Duben!F47+Květen!F47+Červen!F47+Červenec!F47+Srpen!F47+Září!F47+Říjen!F47+Listopad!F47+Prosinec!F47</f>
        <v>2</v>
      </c>
      <c r="G47" s="7">
        <f>Leden!G47+Únor!G47+Březen!G47+Duben!G47+Květen!G47+Červen!G47+Červenec!G47+Srpen!G47+Září!G47+Říjen!G47+Listopad!G47+Prosinec!G47</f>
        <v>4750</v>
      </c>
      <c r="H47" s="7">
        <f>Leden!H47+Únor!H47+Březen!H47+Duben!H47+Květen!H47+Červen!H47+Červenec!H47+Srpen!H47+Září!H47+Říjen!H47+Listopad!H47+Prosinec!H47</f>
        <v>92</v>
      </c>
      <c r="I47" s="7">
        <f>Leden!I47+Únor!I47+Březen!I47+Duben!I47+Květen!I47+Červen!I47+Červenec!I47+Srpen!I47+Září!I47+Říjen!I47+Listopad!I47+Prosinec!I47</f>
        <v>87875</v>
      </c>
      <c r="J47" s="7">
        <f>Leden!J47+Únor!J47+Březen!J47+Duben!J47+Květen!J47+Červen!J47+Červenec!J47+Srpen!J47+Září!J47+Říjen!J47+Listopad!J47+Prosinec!J47</f>
        <v>5</v>
      </c>
      <c r="K47" s="7">
        <f>Leden!K47+Únor!K47+Březen!K47+Duben!K47+Květen!K47+Červen!K47+Červenec!K47+Srpen!K47+Září!K47+Říjen!K47+Listopad!K47+Prosinec!K47</f>
        <v>3900</v>
      </c>
      <c r="L47" s="7">
        <f>Leden!L47+Únor!L47+Březen!L47+Duben!L47+Květen!L47+Červen!L47+Červenec!L47+Srpen!L47+Září!L47+Říjen!L47+Listopad!L47+Prosinec!L47</f>
        <v>0</v>
      </c>
      <c r="M47" s="7">
        <f>Leden!M47+Únor!M47+Březen!M47+Duben!M47+Květen!M47+Červen!M47+Červenec!M47+Srpen!M47+Září!M47+Říjen!M47+Listopad!M47+Prosinec!M47</f>
        <v>0</v>
      </c>
      <c r="N47" s="7">
        <f>Leden!N47+Únor!N47+Březen!N47+Duben!N47+Květen!N47+Červen!N47+Červenec!N47+Srpen!N47+Září!N47+Říjen!N47+Listopad!N47+Prosinec!N47</f>
        <v>24</v>
      </c>
      <c r="O47" s="7">
        <f>Leden!O47+Únor!O47+Březen!O47+Duben!O47+Květen!O47+Červen!O47+Červenec!O47+Srpen!O47+Září!O47+Říjen!O47+Listopad!O47+Prosinec!O47</f>
        <v>31750</v>
      </c>
      <c r="P47" s="7">
        <f>Leden!P47+Únor!P47+Březen!P47+Duben!P47+Květen!P47+Červen!P47+Červenec!P47+Srpen!P47+Září!P47+Říjen!P47+Listopad!P47+Prosinec!P47</f>
        <v>0</v>
      </c>
      <c r="Q47" s="7">
        <f>Leden!Q47+Únor!Q47+Březen!Q47+Duben!Q47+Květen!Q47+Červen!Q47+Červenec!Q47+Srpen!Q47+Září!Q47+Říjen!Q47+Listopad!Q47+Prosinec!Q47</f>
        <v>0</v>
      </c>
      <c r="R47" s="30" t="s">
        <v>16</v>
      </c>
      <c r="S47" s="31"/>
      <c r="T47" s="7">
        <f>Leden!T47+Únor!T47+Březen!T47+Duben!T47+Květen!T47+Červen!T47+Červenec!T47+Srpen!T47+Září!T47+Říjen!T47+Listopad!T47+Prosinec!T47</f>
        <v>10314</v>
      </c>
      <c r="U47" s="7">
        <f>Leden!U47+Únor!U47+Březen!U47+Duben!U47+Květen!U47+Červen!U47+Červenec!U47+Srpen!U47+Září!U47+Říjen!U47+Listopad!U47+Prosinec!U47</f>
        <v>66426600</v>
      </c>
      <c r="V47" s="7">
        <f>Leden!V47+Únor!V47+Březen!V47+Duben!V47+Květen!V47+Červen!V47+Červenec!V47+Srpen!V47+Září!V47+Říjen!V47+Listopad!V47+Prosinec!V47</f>
        <v>8680</v>
      </c>
      <c r="W47" s="7">
        <f>Leden!W47+Únor!W47+Březen!W47+Duben!W47+Květen!W47+Červen!W47+Červenec!W47+Srpen!W47+Září!W47+Říjen!W47+Listopad!W47+Prosinec!W47</f>
        <v>4930750</v>
      </c>
      <c r="X47" s="7">
        <f>Leden!X47+Únor!X47+Březen!X47+Duben!X47+Květen!X47+Červen!X47+Červenec!X47+Srpen!X47+Září!X47+Říjen!X47+Listopad!X47+Prosinec!X47</f>
        <v>22</v>
      </c>
      <c r="Y47" s="7">
        <f>Leden!Y47+Únor!Y47+Březen!Y47+Duben!Y47+Květen!Y47+Červen!Y47+Červenec!Y47+Srpen!Y47+Září!Y47+Říjen!Y47+Listopad!Y47+Prosinec!Y47</f>
        <v>2547053</v>
      </c>
    </row>
    <row r="48" spans="1:25" x14ac:dyDescent="0.25">
      <c r="A48" s="3" t="s">
        <v>17</v>
      </c>
      <c r="B48" s="7">
        <f>Leden!B48+Únor!B48+Březen!B48+Duben!B48+Květen!B48+Červen!B48+Červenec!B48+Srpen!B48+Září!B48+Říjen!B48+Listopad!B48+Prosinec!B48</f>
        <v>524</v>
      </c>
      <c r="C48" s="7">
        <f>Leden!C48+Únor!C48+Březen!C48+Duben!C48+Květen!C48+Červen!C48+Červenec!C48+Srpen!C48+Září!C48+Říjen!C48+Listopad!C48+Prosinec!C48</f>
        <v>1193284</v>
      </c>
      <c r="D48" s="7">
        <f>Leden!D48+Únor!D48+Březen!D48+Duben!D48+Květen!D48+Červen!D48+Červenec!D48+Srpen!D48+Září!D48+Říjen!D48+Listopad!D48+Prosinec!D48</f>
        <v>69</v>
      </c>
      <c r="E48" s="7">
        <f>Leden!E48+Únor!E48+Březen!E48+Duben!E48+Květen!E48+Červen!E48+Červenec!E48+Srpen!E48+Září!E48+Říjen!E48+Listopad!E48+Prosinec!E48</f>
        <v>236693</v>
      </c>
      <c r="F48" s="7">
        <f>Leden!F48+Únor!F48+Březen!F48+Duben!F48+Květen!F48+Červen!F48+Červenec!F48+Srpen!F48+Září!F48+Říjen!F48+Listopad!F48+Prosinec!F48</f>
        <v>3</v>
      </c>
      <c r="G48" s="7">
        <f>Leden!G48+Únor!G48+Březen!G48+Duben!G48+Květen!G48+Červen!G48+Červenec!G48+Srpen!G48+Září!G48+Říjen!G48+Listopad!G48+Prosinec!G48</f>
        <v>22887</v>
      </c>
      <c r="H48" s="7">
        <f>Leden!H48+Únor!H48+Březen!H48+Duben!H48+Květen!H48+Červen!H48+Červenec!H48+Srpen!H48+Září!H48+Říjen!H48+Listopad!H48+Prosinec!H48</f>
        <v>2</v>
      </c>
      <c r="I48" s="7">
        <f>Leden!I48+Únor!I48+Březen!I48+Duben!I48+Květen!I48+Červen!I48+Červenec!I48+Srpen!I48+Září!I48+Říjen!I48+Listopad!I48+Prosinec!I48</f>
        <v>3000</v>
      </c>
      <c r="J48" s="7">
        <f>Leden!J48+Únor!J48+Březen!J48+Duben!J48+Květen!J48+Červen!J48+Červenec!J48+Srpen!J48+Září!J48+Říjen!J48+Listopad!J48+Prosinec!J48</f>
        <v>0</v>
      </c>
      <c r="K48" s="7">
        <f>Leden!K48+Únor!K48+Březen!K48+Duben!K48+Květen!K48+Červen!K48+Červenec!K48+Srpen!K48+Září!K48+Říjen!K48+Listopad!K48+Prosinec!K48</f>
        <v>0</v>
      </c>
      <c r="L48" s="7">
        <f>Leden!L48+Únor!L48+Březen!L48+Duben!L48+Květen!L48+Červen!L48+Červenec!L48+Srpen!L48+Září!L48+Říjen!L48+Listopad!L48+Prosinec!L48</f>
        <v>0</v>
      </c>
      <c r="M48" s="7">
        <f>Leden!M48+Únor!M48+Březen!M48+Duben!M48+Květen!M48+Červen!M48+Červenec!M48+Srpen!M48+Září!M48+Říjen!M48+Listopad!M48+Prosinec!M48</f>
        <v>0</v>
      </c>
      <c r="N48" s="7">
        <f>Leden!N48+Únor!N48+Březen!N48+Duben!N48+Květen!N48+Červen!N48+Červenec!N48+Srpen!N48+Září!N48+Říjen!N48+Listopad!N48+Prosinec!N48</f>
        <v>0</v>
      </c>
      <c r="O48" s="7">
        <f>Leden!O48+Únor!O48+Březen!O48+Duben!O48+Květen!O48+Červen!O48+Červenec!O48+Srpen!O48+Září!O48+Říjen!O48+Listopad!O48+Prosinec!O48</f>
        <v>0</v>
      </c>
      <c r="P48" s="7">
        <f>Leden!P48+Únor!P48+Březen!P48+Duben!P48+Květen!P48+Červen!P48+Červenec!P48+Srpen!P48+Září!P48+Říjen!P48+Listopad!P48+Prosinec!P48</f>
        <v>0</v>
      </c>
      <c r="Q48" s="7">
        <f>Leden!Q48+Únor!Q48+Březen!Q48+Duben!Q48+Květen!Q48+Červen!Q48+Červenec!Q48+Srpen!Q48+Září!Q48+Říjen!Q48+Listopad!Q48+Prosinec!Q48</f>
        <v>0</v>
      </c>
      <c r="R48" s="30" t="s">
        <v>17</v>
      </c>
      <c r="S48" s="31"/>
      <c r="T48" s="7">
        <f>Leden!T48+Únor!T48+Březen!T48+Duben!T48+Květen!T48+Červen!T48+Červenec!T48+Srpen!T48+Září!T48+Říjen!T48+Listopad!T48+Prosinec!T48</f>
        <v>0</v>
      </c>
      <c r="U48" s="7">
        <f>Leden!U48+Únor!U48+Březen!U48+Duben!U48+Květen!U48+Červen!U48+Červenec!U48+Srpen!U48+Září!U48+Říjen!U48+Listopad!U48+Prosinec!U48</f>
        <v>0</v>
      </c>
      <c r="V48" s="7">
        <f>Leden!V48+Únor!V48+Březen!V48+Duben!V48+Květen!V48+Červen!V48+Červenec!V48+Srpen!V48+Září!V48+Říjen!V48+Listopad!V48+Prosinec!V48</f>
        <v>0</v>
      </c>
      <c r="W48" s="7">
        <f>Leden!W48+Únor!W48+Březen!W48+Duben!W48+Květen!W48+Červen!W48+Červenec!W48+Srpen!W48+Září!W48+Říjen!W48+Listopad!W48+Prosinec!W48</f>
        <v>0</v>
      </c>
      <c r="X48" s="7">
        <f>Leden!X48+Únor!X48+Březen!X48+Duben!X48+Květen!X48+Červen!X48+Červenec!X48+Srpen!X48+Září!X48+Říjen!X48+Listopad!X48+Prosinec!X48</f>
        <v>0</v>
      </c>
      <c r="Y48" s="7">
        <f>Leden!Y48+Únor!Y48+Březen!Y48+Duben!Y48+Květen!Y48+Červen!Y48+Červenec!Y48+Srpen!Y48+Září!Y48+Říjen!Y48+Listopad!Y48+Prosinec!Y48</f>
        <v>0</v>
      </c>
    </row>
    <row r="49" spans="1:25" x14ac:dyDescent="0.25">
      <c r="A49" s="3" t="s">
        <v>26</v>
      </c>
      <c r="B49" s="7">
        <f>Leden!B49+Únor!B49+Březen!B49+Duben!B49+Květen!B49+Červen!B49+Červenec!B49+Srpen!B49+Září!B49+Říjen!B49+Listopad!B49+Prosinec!B49</f>
        <v>2484</v>
      </c>
      <c r="C49" s="7">
        <f>Leden!C49+Únor!C49+Březen!C49+Duben!C49+Květen!C49+Červen!C49+Červenec!C49+Srpen!C49+Září!C49+Říjen!C49+Listopad!C49+Prosinec!C49</f>
        <v>6312020</v>
      </c>
      <c r="D49" s="7">
        <f>Leden!D49+Únor!D49+Březen!D49+Duben!D49+Květen!D49+Červen!D49+Červenec!D49+Srpen!D49+Září!D49+Říjen!D49+Listopad!D49+Prosinec!D49</f>
        <v>1084</v>
      </c>
      <c r="E49" s="7">
        <f>Leden!E49+Únor!E49+Březen!E49+Duben!E49+Květen!E49+Červen!E49+Červenec!E49+Srpen!E49+Září!E49+Říjen!E49+Listopad!E49+Prosinec!E49</f>
        <v>5176638</v>
      </c>
      <c r="F49" s="7">
        <f>Leden!F49+Únor!F49+Březen!F49+Duben!F49+Květen!F49+Červen!F49+Červenec!F49+Srpen!F49+Září!F49+Říjen!F49+Listopad!F49+Prosinec!F49</f>
        <v>0</v>
      </c>
      <c r="G49" s="7">
        <f>Leden!G49+Únor!G49+Březen!G49+Duben!G49+Květen!G49+Červen!G49+Červenec!G49+Srpen!G49+Září!G49+Říjen!G49+Listopad!G49+Prosinec!G49</f>
        <v>0</v>
      </c>
      <c r="H49" s="7">
        <f>Leden!H49+Únor!H49+Březen!H49+Duben!H49+Květen!H49+Červen!H49+Červenec!H49+Srpen!H49+Září!H49+Říjen!H49+Listopad!H49+Prosinec!H49</f>
        <v>31</v>
      </c>
      <c r="I49" s="7">
        <f>Leden!I49+Únor!I49+Březen!I49+Duben!I49+Květen!I49+Červen!I49+Červenec!I49+Srpen!I49+Září!I49+Říjen!I49+Listopad!I49+Prosinec!I49</f>
        <v>95613</v>
      </c>
      <c r="J49" s="7">
        <f>Leden!J49+Únor!J49+Březen!J49+Duben!J49+Květen!J49+Červen!J49+Červenec!J49+Srpen!J49+Září!J49+Říjen!J49+Listopad!J49+Prosinec!J49</f>
        <v>8</v>
      </c>
      <c r="K49" s="7">
        <f>Leden!K49+Únor!K49+Březen!K49+Duben!K49+Květen!K49+Červen!K49+Červenec!K49+Srpen!K49+Září!K49+Říjen!K49+Listopad!K49+Prosinec!K49</f>
        <v>6509</v>
      </c>
      <c r="L49" s="7">
        <f>Leden!L49+Únor!L49+Březen!L49+Duben!L49+Květen!L49+Červen!L49+Červenec!L49+Srpen!L49+Září!L49+Říjen!L49+Listopad!L49+Prosinec!L49</f>
        <v>17</v>
      </c>
      <c r="M49" s="7">
        <f>Leden!M49+Únor!M49+Březen!M49+Duben!M49+Květen!M49+Červen!M49+Červenec!M49+Srpen!M49+Září!M49+Říjen!M49+Listopad!M49+Prosinec!M49</f>
        <v>19800</v>
      </c>
      <c r="N49" s="7">
        <f>Leden!N49+Únor!N49+Březen!N49+Duben!N49+Květen!N49+Červen!N49+Červenec!N49+Srpen!N49+Září!N49+Říjen!N49+Listopad!N49+Prosinec!N49</f>
        <v>1</v>
      </c>
      <c r="O49" s="7">
        <f>Leden!O49+Únor!O49+Březen!O49+Duben!O49+Květen!O49+Červen!O49+Červenec!O49+Srpen!O49+Září!O49+Říjen!O49+Listopad!O49+Prosinec!O49</f>
        <v>500</v>
      </c>
      <c r="P49" s="7">
        <f>Leden!P49+Únor!P49+Březen!P49+Duben!P49+Květen!P49+Červen!P49+Červenec!P49+Srpen!P49+Září!P49+Říjen!P49+Listopad!P49+Prosinec!P49</f>
        <v>0</v>
      </c>
      <c r="Q49" s="7">
        <f>Leden!Q49+Únor!Q49+Březen!Q49+Duben!Q49+Květen!Q49+Červen!Q49+Červenec!Q49+Srpen!Q49+Září!Q49+Říjen!Q49+Listopad!Q49+Prosinec!Q49</f>
        <v>0</v>
      </c>
      <c r="R49" s="30" t="s">
        <v>26</v>
      </c>
      <c r="S49" s="31"/>
      <c r="T49" s="7">
        <f>Leden!T49+Únor!T49+Březen!T49+Duben!T49+Květen!T49+Červen!T49+Červenec!T49+Srpen!T49+Září!T49+Říjen!T49+Listopad!T49+Prosinec!T49</f>
        <v>9303</v>
      </c>
      <c r="U49" s="7">
        <f>Leden!U49+Únor!U49+Březen!U49+Duben!U49+Květen!U49+Červen!U49+Červenec!U49+Srpen!U49+Září!U49+Říjen!U49+Listopad!U49+Prosinec!U49</f>
        <v>60087640</v>
      </c>
      <c r="V49" s="7">
        <f>Leden!V49+Únor!V49+Březen!V49+Duben!V49+Květen!V49+Červen!V49+Červenec!V49+Srpen!V49+Září!V49+Říjen!V49+Listopad!V49+Prosinec!V49</f>
        <v>6522</v>
      </c>
      <c r="W49" s="7">
        <f>Leden!W49+Únor!W49+Březen!W49+Duben!W49+Květen!W49+Červen!W49+Červenec!W49+Srpen!W49+Září!W49+Říjen!W49+Listopad!W49+Prosinec!W49</f>
        <v>3987900</v>
      </c>
      <c r="X49" s="7">
        <f>Leden!X49+Únor!X49+Březen!X49+Duben!X49+Květen!X49+Červen!X49+Červenec!X49+Srpen!X49+Září!X49+Říjen!X49+Listopad!X49+Prosinec!X49</f>
        <v>9</v>
      </c>
      <c r="Y49" s="7">
        <f>Leden!Y49+Únor!Y49+Březen!Y49+Duben!Y49+Květen!Y49+Červen!Y49+Červenec!Y49+Srpen!Y49+Září!Y49+Říjen!Y49+Listopad!Y49+Prosinec!Y49</f>
        <v>1821425</v>
      </c>
    </row>
    <row r="50" spans="1:25" x14ac:dyDescent="0.25">
      <c r="A50" s="3" t="s">
        <v>38</v>
      </c>
      <c r="B50" s="7">
        <f>Leden!B50+Únor!B50+Březen!B50+Duben!B50+Květen!B50+Červen!B50+Červenec!B50+Srpen!B50+Září!B50+Říjen!B50+Listopad!B50+Prosinec!B50</f>
        <v>2653</v>
      </c>
      <c r="C50" s="7">
        <f>Leden!C50+Únor!C50+Březen!C50+Duben!C50+Květen!C50+Červen!C50+Červenec!C50+Srpen!C50+Září!C50+Říjen!C50+Listopad!C50+Prosinec!C50</f>
        <v>6245826</v>
      </c>
      <c r="D50" s="7">
        <f>Leden!D50+Únor!D50+Březen!D50+Duben!D50+Květen!D50+Červen!D50+Červenec!D50+Srpen!D50+Září!D50+Říjen!D50+Listopad!D50+Prosinec!D50</f>
        <v>1016</v>
      </c>
      <c r="E50" s="7">
        <f>Leden!E50+Únor!E50+Březen!E50+Duben!E50+Květen!E50+Červen!E50+Červenec!E50+Srpen!E50+Září!E50+Říjen!E50+Listopad!E50+Prosinec!E50</f>
        <v>3234012</v>
      </c>
      <c r="F50" s="7">
        <f>Leden!F50+Únor!F50+Březen!F50+Duben!F50+Květen!F50+Červen!F50+Červenec!F50+Srpen!F50+Září!F50+Říjen!F50+Listopad!F50+Prosinec!F50</f>
        <v>11</v>
      </c>
      <c r="G50" s="7">
        <f>Leden!G50+Únor!G50+Březen!G50+Duben!G50+Květen!G50+Červen!G50+Červenec!G50+Srpen!G50+Září!G50+Říjen!G50+Listopad!G50+Prosinec!G50</f>
        <v>39793</v>
      </c>
      <c r="H50" s="7">
        <f>Leden!H50+Únor!H50+Březen!H50+Duben!H50+Květen!H50+Červen!H50+Červenec!H50+Srpen!H50+Září!H50+Říjen!H50+Listopad!H50+Prosinec!H50</f>
        <v>12</v>
      </c>
      <c r="I50" s="7">
        <f>Leden!I50+Únor!I50+Březen!I50+Duben!I50+Květen!I50+Červen!I50+Červenec!I50+Srpen!I50+Září!I50+Říjen!I50+Listopad!I50+Prosinec!I50</f>
        <v>13610</v>
      </c>
      <c r="J50" s="7">
        <f>Leden!J50+Únor!J50+Březen!J50+Duben!J50+Květen!J50+Červen!J50+Červenec!J50+Srpen!J50+Září!J50+Říjen!J50+Listopad!J50+Prosinec!J50</f>
        <v>3</v>
      </c>
      <c r="K50" s="7">
        <f>Leden!K50+Únor!K50+Březen!K50+Duben!K50+Květen!K50+Červen!K50+Červenec!K50+Srpen!K50+Září!K50+Říjen!K50+Listopad!K50+Prosinec!K50</f>
        <v>1379</v>
      </c>
      <c r="L50" s="7">
        <f>Leden!L50+Únor!L50+Březen!L50+Duben!L50+Květen!L50+Červen!L50+Červenec!L50+Srpen!L50+Září!L50+Říjen!L50+Listopad!L50+Prosinec!L50</f>
        <v>1</v>
      </c>
      <c r="M50" s="7">
        <f>Leden!M50+Únor!M50+Březen!M50+Duben!M50+Květen!M50+Červen!M50+Červenec!M50+Srpen!M50+Září!M50+Říjen!M50+Listopad!M50+Prosinec!M50</f>
        <v>2200</v>
      </c>
      <c r="N50" s="7">
        <f>Leden!N50+Únor!N50+Březen!N50+Duben!N50+Květen!N50+Červen!N50+Červenec!N50+Srpen!N50+Září!N50+Říjen!N50+Listopad!N50+Prosinec!N50</f>
        <v>9</v>
      </c>
      <c r="O50" s="7">
        <f>Leden!O50+Únor!O50+Březen!O50+Duben!O50+Květen!O50+Červen!O50+Červenec!O50+Srpen!O50+Září!O50+Říjen!O50+Listopad!O50+Prosinec!O50</f>
        <v>9050</v>
      </c>
      <c r="P50" s="7">
        <f>Leden!P50+Únor!P50+Březen!P50+Duben!P50+Květen!P50+Červen!P50+Červenec!P50+Srpen!P50+Září!P50+Říjen!P50+Listopad!P50+Prosinec!P50</f>
        <v>0</v>
      </c>
      <c r="Q50" s="7">
        <f>Leden!Q50+Únor!Q50+Březen!Q50+Duben!Q50+Květen!Q50+Červen!Q50+Červenec!Q50+Srpen!Q50+Září!Q50+Říjen!Q50+Listopad!Q50+Prosinec!Q50</f>
        <v>0</v>
      </c>
      <c r="R50" s="30" t="s">
        <v>38</v>
      </c>
      <c r="S50" s="31"/>
      <c r="T50" s="7">
        <f>Leden!T50+Únor!T50+Březen!T50+Duben!T50+Květen!T50+Červen!T50+Červenec!T50+Srpen!T50+Září!T50+Říjen!T50+Listopad!T50+Prosinec!T50</f>
        <v>0</v>
      </c>
      <c r="U50" s="7">
        <f>Leden!U50+Únor!U50+Březen!U50+Duben!U50+Květen!U50+Červen!U50+Červenec!U50+Srpen!U50+Září!U50+Říjen!U50+Listopad!U50+Prosinec!U50</f>
        <v>0</v>
      </c>
      <c r="V50" s="7">
        <f>Leden!V50+Únor!V50+Březen!V50+Duben!V50+Květen!V50+Červen!V50+Červenec!V50+Srpen!V50+Září!V50+Říjen!V50+Listopad!V50+Prosinec!V50</f>
        <v>0</v>
      </c>
      <c r="W50" s="7">
        <f>Leden!W50+Únor!W50+Březen!W50+Duben!W50+Květen!W50+Červen!W50+Červenec!W50+Srpen!W50+Září!W50+Říjen!W50+Listopad!W50+Prosinec!W50</f>
        <v>0</v>
      </c>
      <c r="X50" s="7">
        <f>Leden!X50+Únor!X50+Březen!X50+Duben!X50+Květen!X50+Červen!X50+Červenec!X50+Srpen!X50+Září!X50+Říjen!X50+Listopad!X50+Prosinec!X50</f>
        <v>0</v>
      </c>
      <c r="Y50" s="7">
        <f>Leden!Y50+Únor!Y50+Březen!Y50+Duben!Y50+Květen!Y50+Červen!Y50+Červenec!Y50+Srpen!Y50+Září!Y50+Říjen!Y50+Listopad!Y50+Prosinec!Y50</f>
        <v>0</v>
      </c>
    </row>
    <row r="51" spans="1:25" s="8" customFormat="1" x14ac:dyDescent="0.25">
      <c r="A51" s="1" t="s">
        <v>19</v>
      </c>
      <c r="B51" s="9">
        <f t="shared" ref="B51:Q51" si="2">SUM(B32:B50)</f>
        <v>182914</v>
      </c>
      <c r="C51" s="9">
        <f t="shared" si="2"/>
        <v>428546567.61000001</v>
      </c>
      <c r="D51" s="9">
        <f t="shared" si="2"/>
        <v>48739</v>
      </c>
      <c r="E51" s="9">
        <f t="shared" si="2"/>
        <v>153248107.78999999</v>
      </c>
      <c r="F51" s="9">
        <f t="shared" si="2"/>
        <v>236</v>
      </c>
      <c r="G51" s="9">
        <f t="shared" si="2"/>
        <v>825969</v>
      </c>
      <c r="H51" s="9">
        <f t="shared" si="2"/>
        <v>868</v>
      </c>
      <c r="I51" s="9">
        <f t="shared" si="2"/>
        <v>1558675</v>
      </c>
      <c r="J51" s="9">
        <f t="shared" si="2"/>
        <v>487</v>
      </c>
      <c r="K51" s="9">
        <f t="shared" si="2"/>
        <v>357868</v>
      </c>
      <c r="L51" s="9">
        <f t="shared" si="2"/>
        <v>118</v>
      </c>
      <c r="M51" s="9">
        <f t="shared" si="2"/>
        <v>153280</v>
      </c>
      <c r="N51" s="9">
        <f t="shared" si="2"/>
        <v>455</v>
      </c>
      <c r="O51" s="9">
        <f t="shared" si="2"/>
        <v>571544.88</v>
      </c>
      <c r="P51" s="9">
        <f t="shared" si="2"/>
        <v>8</v>
      </c>
      <c r="Q51" s="9">
        <f t="shared" si="2"/>
        <v>44900</v>
      </c>
      <c r="R51" s="28" t="s">
        <v>19</v>
      </c>
      <c r="S51" s="29"/>
      <c r="T51" s="9">
        <f>SUM(T32:T50)</f>
        <v>300113</v>
      </c>
      <c r="U51" s="9">
        <f>SUM(U32:U50)</f>
        <v>1972297015.1100001</v>
      </c>
      <c r="V51" s="9">
        <f t="shared" ref="V51:Y51" si="3">SUM(V32:V50)</f>
        <v>205112</v>
      </c>
      <c r="W51" s="9">
        <f t="shared" si="3"/>
        <v>121631750</v>
      </c>
      <c r="X51" s="9">
        <f t="shared" si="3"/>
        <v>433</v>
      </c>
      <c r="Y51" s="9">
        <f t="shared" si="3"/>
        <v>60841651.359999999</v>
      </c>
    </row>
  </sheetData>
  <mergeCells count="65">
    <mergeCell ref="V1:W1"/>
    <mergeCell ref="L2:M2"/>
    <mergeCell ref="B1:C1"/>
    <mergeCell ref="D1:E1"/>
    <mergeCell ref="F1:G1"/>
    <mergeCell ref="H1:I1"/>
    <mergeCell ref="J1:K1"/>
    <mergeCell ref="L1:M1"/>
    <mergeCell ref="L7:M7"/>
    <mergeCell ref="N1:O1"/>
    <mergeCell ref="P1:Q1"/>
    <mergeCell ref="R1:S1"/>
    <mergeCell ref="T1:U1"/>
    <mergeCell ref="L3:M3"/>
    <mergeCell ref="L4:M4"/>
    <mergeCell ref="L5:M5"/>
    <mergeCell ref="L6:M6"/>
    <mergeCell ref="L18:M18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B30:C30"/>
    <mergeCell ref="D30:E30"/>
    <mergeCell ref="F30:G30"/>
    <mergeCell ref="H30:I30"/>
    <mergeCell ref="J30:K30"/>
    <mergeCell ref="L19:M19"/>
    <mergeCell ref="L20:M20"/>
    <mergeCell ref="L21:M21"/>
    <mergeCell ref="L22:M22"/>
    <mergeCell ref="R32:S32"/>
    <mergeCell ref="L30:M30"/>
    <mergeCell ref="N30:O30"/>
    <mergeCell ref="P30:Q30"/>
    <mergeCell ref="R30:S30"/>
    <mergeCell ref="X30:Y30"/>
    <mergeCell ref="R31:S31"/>
    <mergeCell ref="T30:U30"/>
    <mergeCell ref="V30:W30"/>
    <mergeCell ref="R40:S40"/>
    <mergeCell ref="R33:S33"/>
    <mergeCell ref="R34:S34"/>
    <mergeCell ref="R35:S35"/>
    <mergeCell ref="R36:S36"/>
    <mergeCell ref="R37:S37"/>
    <mergeCell ref="R38:S38"/>
    <mergeCell ref="R39:S39"/>
    <mergeCell ref="R51:S51"/>
    <mergeCell ref="R41:S41"/>
    <mergeCell ref="R42:S42"/>
    <mergeCell ref="R43:S43"/>
    <mergeCell ref="R44:S44"/>
    <mergeCell ref="R45:S45"/>
    <mergeCell ref="R46:S46"/>
    <mergeCell ref="R47:S47"/>
    <mergeCell ref="R48:S48"/>
    <mergeCell ref="R49:S49"/>
    <mergeCell ref="R50:S50"/>
  </mergeCells>
  <pageMargins left="0" right="0" top="0.78740157480314965" bottom="0.78740157480314965" header="0.31496062992125984" footer="0.31496062992125984"/>
  <pageSetup paperSize="9" scale="4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1"/>
  <sheetViews>
    <sheetView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</cols>
  <sheetData>
    <row r="1" spans="1:23" ht="30" customHeight="1" x14ac:dyDescent="0.25">
      <c r="A1" s="5" t="s">
        <v>48</v>
      </c>
      <c r="B1" s="35" t="s">
        <v>27</v>
      </c>
      <c r="C1" s="35"/>
      <c r="D1" s="35" t="s">
        <v>28</v>
      </c>
      <c r="E1" s="35"/>
      <c r="F1" s="35" t="s">
        <v>29</v>
      </c>
      <c r="G1" s="35"/>
      <c r="H1" s="35" t="s">
        <v>23</v>
      </c>
      <c r="I1" s="35"/>
      <c r="J1" s="35" t="s">
        <v>24</v>
      </c>
      <c r="K1" s="35"/>
      <c r="L1" s="36" t="s">
        <v>48</v>
      </c>
      <c r="M1" s="37"/>
      <c r="N1" s="35" t="s">
        <v>0</v>
      </c>
      <c r="O1" s="35"/>
      <c r="P1" s="27" t="s">
        <v>20</v>
      </c>
      <c r="Q1" s="32"/>
      <c r="R1" s="27" t="s">
        <v>21</v>
      </c>
      <c r="S1" s="32"/>
      <c r="T1" s="27" t="s">
        <v>30</v>
      </c>
      <c r="U1" s="32"/>
      <c r="V1" s="27" t="s">
        <v>22</v>
      </c>
      <c r="W1" s="27"/>
    </row>
    <row r="2" spans="1:23" x14ac:dyDescent="0.25">
      <c r="A2" s="24" t="s">
        <v>1</v>
      </c>
      <c r="B2" s="24" t="s">
        <v>34</v>
      </c>
      <c r="C2" s="24" t="s">
        <v>2</v>
      </c>
      <c r="D2" s="24" t="s">
        <v>34</v>
      </c>
      <c r="E2" s="24" t="s">
        <v>2</v>
      </c>
      <c r="F2" s="24" t="s">
        <v>34</v>
      </c>
      <c r="G2" s="24" t="s">
        <v>2</v>
      </c>
      <c r="H2" s="24" t="s">
        <v>34</v>
      </c>
      <c r="I2" s="24" t="s">
        <v>2</v>
      </c>
      <c r="J2" s="24" t="s">
        <v>34</v>
      </c>
      <c r="K2" s="24" t="s">
        <v>2</v>
      </c>
      <c r="L2" s="33" t="s">
        <v>1</v>
      </c>
      <c r="M2" s="34"/>
      <c r="N2" s="24" t="s">
        <v>34</v>
      </c>
      <c r="O2" s="24" t="s">
        <v>2</v>
      </c>
      <c r="P2" s="24" t="s">
        <v>34</v>
      </c>
      <c r="Q2" s="24" t="s">
        <v>2</v>
      </c>
      <c r="R2" s="24" t="s">
        <v>34</v>
      </c>
      <c r="S2" s="24" t="s">
        <v>2</v>
      </c>
      <c r="T2" s="24" t="s">
        <v>34</v>
      </c>
      <c r="U2" s="24" t="s">
        <v>2</v>
      </c>
      <c r="V2" s="24" t="s">
        <v>34</v>
      </c>
      <c r="W2" s="24" t="s">
        <v>2</v>
      </c>
    </row>
    <row r="3" spans="1:23" x14ac:dyDescent="0.25">
      <c r="A3" s="3" t="s">
        <v>3</v>
      </c>
      <c r="B3" s="6">
        <v>5141</v>
      </c>
      <c r="C3" s="6">
        <v>3981507.01</v>
      </c>
      <c r="D3" s="6">
        <v>3277</v>
      </c>
      <c r="E3" s="6">
        <v>23885559.359999999</v>
      </c>
      <c r="F3" s="6">
        <v>3386</v>
      </c>
      <c r="G3" s="6">
        <v>13807930.27</v>
      </c>
      <c r="H3" s="6">
        <v>17</v>
      </c>
      <c r="I3" s="6">
        <v>196100</v>
      </c>
      <c r="J3" s="6">
        <v>2</v>
      </c>
      <c r="K3" s="6">
        <v>10000</v>
      </c>
      <c r="L3" s="30" t="s">
        <v>3</v>
      </c>
      <c r="M3" s="31"/>
      <c r="N3" s="6">
        <v>305</v>
      </c>
      <c r="O3" s="6">
        <v>3612277</v>
      </c>
      <c r="P3" s="6">
        <v>281</v>
      </c>
      <c r="Q3" s="6">
        <v>1717889.43</v>
      </c>
      <c r="R3" s="6">
        <v>1</v>
      </c>
      <c r="S3" s="6">
        <v>8000</v>
      </c>
      <c r="T3" s="6">
        <v>1</v>
      </c>
      <c r="U3" s="6">
        <v>20660</v>
      </c>
      <c r="V3" s="6">
        <v>0</v>
      </c>
      <c r="W3" s="6">
        <v>0</v>
      </c>
    </row>
    <row r="4" spans="1:23" x14ac:dyDescent="0.25">
      <c r="A4" s="3" t="s">
        <v>4</v>
      </c>
      <c r="B4" s="6">
        <v>3464</v>
      </c>
      <c r="C4" s="6">
        <v>2835480</v>
      </c>
      <c r="D4" s="6">
        <v>1915</v>
      </c>
      <c r="E4" s="6">
        <v>13659131</v>
      </c>
      <c r="F4" s="6">
        <v>2971</v>
      </c>
      <c r="G4" s="6">
        <v>10537060</v>
      </c>
      <c r="H4" s="6">
        <v>13</v>
      </c>
      <c r="I4" s="6">
        <v>151000</v>
      </c>
      <c r="J4" s="6">
        <v>1</v>
      </c>
      <c r="K4" s="6">
        <v>5000</v>
      </c>
      <c r="L4" s="30" t="s">
        <v>4</v>
      </c>
      <c r="M4" s="31"/>
      <c r="N4" s="6">
        <v>166</v>
      </c>
      <c r="O4" s="6">
        <v>2137975</v>
      </c>
      <c r="P4" s="6">
        <v>155</v>
      </c>
      <c r="Q4" s="6">
        <v>930510</v>
      </c>
      <c r="R4" s="6">
        <v>2</v>
      </c>
      <c r="S4" s="6">
        <v>27000</v>
      </c>
      <c r="T4" s="6">
        <v>0</v>
      </c>
      <c r="U4" s="6">
        <v>0</v>
      </c>
      <c r="V4" s="6">
        <v>0</v>
      </c>
      <c r="W4" s="6">
        <v>0</v>
      </c>
    </row>
    <row r="5" spans="1:23" x14ac:dyDescent="0.25">
      <c r="A5" s="3" t="s">
        <v>5</v>
      </c>
      <c r="B5" s="6">
        <v>1629</v>
      </c>
      <c r="C5" s="6">
        <v>1317240</v>
      </c>
      <c r="D5" s="6">
        <v>800</v>
      </c>
      <c r="E5" s="6">
        <v>5779296</v>
      </c>
      <c r="F5" s="6">
        <v>1109</v>
      </c>
      <c r="G5" s="6">
        <v>3611375</v>
      </c>
      <c r="H5" s="6">
        <v>3</v>
      </c>
      <c r="I5" s="6">
        <v>36000</v>
      </c>
      <c r="J5" s="6">
        <v>0</v>
      </c>
      <c r="K5" s="6">
        <v>0</v>
      </c>
      <c r="L5" s="30" t="s">
        <v>5</v>
      </c>
      <c r="M5" s="31"/>
      <c r="N5" s="7">
        <v>82</v>
      </c>
      <c r="O5" s="7">
        <v>992174</v>
      </c>
      <c r="P5" s="7">
        <v>83</v>
      </c>
      <c r="Q5" s="7">
        <v>516350</v>
      </c>
      <c r="R5" s="7">
        <v>0</v>
      </c>
      <c r="S5" s="7">
        <v>0</v>
      </c>
      <c r="T5" s="6">
        <v>0</v>
      </c>
      <c r="U5" s="6">
        <v>0</v>
      </c>
      <c r="V5" s="6">
        <v>0</v>
      </c>
      <c r="W5" s="6">
        <v>0</v>
      </c>
    </row>
    <row r="6" spans="1:23" x14ac:dyDescent="0.25">
      <c r="A6" s="3" t="s">
        <v>6</v>
      </c>
      <c r="B6" s="6">
        <v>959</v>
      </c>
      <c r="C6" s="6">
        <v>758810</v>
      </c>
      <c r="D6" s="6">
        <v>497</v>
      </c>
      <c r="E6" s="6">
        <v>3569245</v>
      </c>
      <c r="F6" s="6">
        <v>629</v>
      </c>
      <c r="G6" s="6">
        <v>2162310</v>
      </c>
      <c r="H6" s="6">
        <v>2</v>
      </c>
      <c r="I6" s="6">
        <v>26000</v>
      </c>
      <c r="J6" s="6">
        <v>0</v>
      </c>
      <c r="K6" s="6">
        <v>0</v>
      </c>
      <c r="L6" s="30" t="s">
        <v>6</v>
      </c>
      <c r="M6" s="31"/>
      <c r="N6" s="6">
        <v>52</v>
      </c>
      <c r="O6" s="6">
        <v>787995</v>
      </c>
      <c r="P6" s="6">
        <v>65</v>
      </c>
      <c r="Q6" s="6">
        <v>373523</v>
      </c>
      <c r="R6" s="6">
        <v>1</v>
      </c>
      <c r="S6" s="6">
        <v>10000</v>
      </c>
      <c r="T6" s="6">
        <v>0</v>
      </c>
      <c r="U6" s="6">
        <v>0</v>
      </c>
      <c r="V6" s="6">
        <v>0</v>
      </c>
      <c r="W6" s="6">
        <v>0</v>
      </c>
    </row>
    <row r="7" spans="1:23" x14ac:dyDescent="0.25">
      <c r="A7" s="3" t="s">
        <v>7</v>
      </c>
      <c r="B7" s="6">
        <v>4735</v>
      </c>
      <c r="C7" s="6">
        <v>3754124</v>
      </c>
      <c r="D7" s="6">
        <v>3127</v>
      </c>
      <c r="E7" s="15">
        <v>22415642</v>
      </c>
      <c r="F7" s="6">
        <v>3742</v>
      </c>
      <c r="G7" s="6">
        <v>13992599</v>
      </c>
      <c r="H7" s="6">
        <v>19</v>
      </c>
      <c r="I7" s="6">
        <v>249000</v>
      </c>
      <c r="J7" s="6">
        <v>1</v>
      </c>
      <c r="K7" s="6">
        <v>5000</v>
      </c>
      <c r="L7" s="30" t="s">
        <v>7</v>
      </c>
      <c r="M7" s="31"/>
      <c r="N7" s="6">
        <v>261</v>
      </c>
      <c r="O7" s="6">
        <v>3247981</v>
      </c>
      <c r="P7" s="6">
        <v>252</v>
      </c>
      <c r="Q7" s="6">
        <v>1467245</v>
      </c>
      <c r="R7" s="6">
        <v>1</v>
      </c>
      <c r="S7" s="6">
        <v>16000</v>
      </c>
      <c r="T7" s="6">
        <v>0</v>
      </c>
      <c r="U7" s="6">
        <v>0</v>
      </c>
      <c r="V7" s="6">
        <v>0</v>
      </c>
      <c r="W7" s="6">
        <v>0</v>
      </c>
    </row>
    <row r="8" spans="1:23" x14ac:dyDescent="0.25">
      <c r="A8" s="3" t="s">
        <v>8</v>
      </c>
      <c r="B8" s="6">
        <v>4107</v>
      </c>
      <c r="C8" s="6">
        <v>3133400</v>
      </c>
      <c r="D8" s="6">
        <v>2008</v>
      </c>
      <c r="E8" s="15">
        <v>13816438</v>
      </c>
      <c r="F8" s="6">
        <v>3035</v>
      </c>
      <c r="G8" s="6">
        <v>13617438</v>
      </c>
      <c r="H8" s="6">
        <v>11</v>
      </c>
      <c r="I8" s="6">
        <v>131000</v>
      </c>
      <c r="J8" s="6">
        <v>3</v>
      </c>
      <c r="K8" s="6">
        <v>15000</v>
      </c>
      <c r="L8" s="30" t="s">
        <v>8</v>
      </c>
      <c r="M8" s="31"/>
      <c r="N8" s="6">
        <v>223</v>
      </c>
      <c r="O8" s="6">
        <v>2481817</v>
      </c>
      <c r="P8" s="6">
        <v>186</v>
      </c>
      <c r="Q8" s="6">
        <v>1122370</v>
      </c>
      <c r="R8" s="6">
        <v>1</v>
      </c>
      <c r="S8" s="6">
        <v>10000</v>
      </c>
      <c r="T8" s="6">
        <v>0</v>
      </c>
      <c r="U8" s="6">
        <v>0</v>
      </c>
      <c r="V8" s="6">
        <v>2</v>
      </c>
      <c r="W8" s="6">
        <v>50000</v>
      </c>
    </row>
    <row r="9" spans="1:23" x14ac:dyDescent="0.25">
      <c r="A9" s="3" t="s">
        <v>9</v>
      </c>
      <c r="B9" s="6">
        <v>1861</v>
      </c>
      <c r="C9" s="6">
        <v>1491980</v>
      </c>
      <c r="D9" s="6">
        <v>918</v>
      </c>
      <c r="E9" s="15">
        <v>6591523</v>
      </c>
      <c r="F9" s="6">
        <v>1463</v>
      </c>
      <c r="G9" s="6">
        <v>5565705</v>
      </c>
      <c r="H9" s="6">
        <v>5</v>
      </c>
      <c r="I9" s="6">
        <v>62000</v>
      </c>
      <c r="J9" s="6">
        <v>0</v>
      </c>
      <c r="K9" s="6">
        <v>0</v>
      </c>
      <c r="L9" s="30" t="s">
        <v>9</v>
      </c>
      <c r="M9" s="31"/>
      <c r="N9" s="6">
        <v>78</v>
      </c>
      <c r="O9" s="6">
        <v>953012</v>
      </c>
      <c r="P9" s="6">
        <v>74</v>
      </c>
      <c r="Q9" s="6">
        <v>432261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</row>
    <row r="10" spans="1:23" x14ac:dyDescent="0.25">
      <c r="A10" s="3" t="s">
        <v>10</v>
      </c>
      <c r="B10" s="6">
        <v>2418</v>
      </c>
      <c r="C10" s="6">
        <v>1929950</v>
      </c>
      <c r="D10" s="6">
        <v>1481</v>
      </c>
      <c r="E10" s="15">
        <v>10563168</v>
      </c>
      <c r="F10" s="6">
        <v>1969</v>
      </c>
      <c r="G10" s="6">
        <v>7722676</v>
      </c>
      <c r="H10" s="6">
        <v>6</v>
      </c>
      <c r="I10" s="6">
        <v>72000</v>
      </c>
      <c r="J10" s="6">
        <v>0</v>
      </c>
      <c r="K10" s="6">
        <v>0</v>
      </c>
      <c r="L10" s="30" t="s">
        <v>10</v>
      </c>
      <c r="M10" s="31"/>
      <c r="N10" s="6">
        <v>61</v>
      </c>
      <c r="O10" s="6">
        <v>761350</v>
      </c>
      <c r="P10" s="6">
        <v>63</v>
      </c>
      <c r="Q10" s="6">
        <v>385534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</row>
    <row r="11" spans="1:23" x14ac:dyDescent="0.25">
      <c r="A11" s="3" t="s">
        <v>11</v>
      </c>
      <c r="B11" s="6">
        <v>1085</v>
      </c>
      <c r="C11" s="6">
        <v>841920</v>
      </c>
      <c r="D11" s="6">
        <v>628</v>
      </c>
      <c r="E11" s="15">
        <v>4534912</v>
      </c>
      <c r="F11" s="6">
        <v>757</v>
      </c>
      <c r="G11" s="6">
        <v>2556372</v>
      </c>
      <c r="H11" s="6">
        <v>4</v>
      </c>
      <c r="I11" s="6">
        <v>43000</v>
      </c>
      <c r="J11" s="6">
        <v>0</v>
      </c>
      <c r="K11" s="6">
        <v>0</v>
      </c>
      <c r="L11" s="30" t="s">
        <v>11</v>
      </c>
      <c r="M11" s="31"/>
      <c r="N11" s="6">
        <v>23</v>
      </c>
      <c r="O11" s="6">
        <v>215668</v>
      </c>
      <c r="P11" s="6">
        <v>19</v>
      </c>
      <c r="Q11" s="6">
        <v>109523</v>
      </c>
      <c r="R11" s="6">
        <v>1</v>
      </c>
      <c r="S11" s="6">
        <v>10000</v>
      </c>
      <c r="T11" s="6">
        <v>0</v>
      </c>
      <c r="U11" s="6">
        <v>0</v>
      </c>
      <c r="V11" s="6">
        <v>0</v>
      </c>
      <c r="W11" s="6">
        <v>0</v>
      </c>
    </row>
    <row r="12" spans="1:23" x14ac:dyDescent="0.25">
      <c r="A12" s="3" t="s">
        <v>12</v>
      </c>
      <c r="B12" s="6">
        <v>907</v>
      </c>
      <c r="C12" s="6">
        <v>685310</v>
      </c>
      <c r="D12" s="6">
        <v>670</v>
      </c>
      <c r="E12" s="15">
        <v>4881395</v>
      </c>
      <c r="F12" s="6">
        <v>650</v>
      </c>
      <c r="G12" s="6">
        <v>2640573</v>
      </c>
      <c r="H12" s="6">
        <v>3</v>
      </c>
      <c r="I12" s="6">
        <v>36000</v>
      </c>
      <c r="J12" s="6">
        <v>0</v>
      </c>
      <c r="K12" s="6">
        <v>0</v>
      </c>
      <c r="L12" s="30" t="s">
        <v>12</v>
      </c>
      <c r="M12" s="31"/>
      <c r="N12" s="6">
        <v>54</v>
      </c>
      <c r="O12" s="6">
        <v>603461</v>
      </c>
      <c r="P12" s="6">
        <v>45</v>
      </c>
      <c r="Q12" s="6">
        <v>267415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</row>
    <row r="13" spans="1:23" x14ac:dyDescent="0.25">
      <c r="A13" s="3" t="s">
        <v>25</v>
      </c>
      <c r="B13" s="6">
        <v>576</v>
      </c>
      <c r="C13" s="6">
        <v>436610</v>
      </c>
      <c r="D13" s="6">
        <v>419</v>
      </c>
      <c r="E13" s="15">
        <v>3118628</v>
      </c>
      <c r="F13" s="6">
        <v>394</v>
      </c>
      <c r="G13" s="6">
        <v>1359602</v>
      </c>
      <c r="H13" s="6">
        <v>0</v>
      </c>
      <c r="I13" s="6">
        <v>0</v>
      </c>
      <c r="J13" s="6">
        <v>0</v>
      </c>
      <c r="K13" s="6">
        <v>0</v>
      </c>
      <c r="L13" s="30" t="s">
        <v>25</v>
      </c>
      <c r="M13" s="31"/>
      <c r="N13" s="6">
        <v>35</v>
      </c>
      <c r="O13" s="6">
        <v>360698</v>
      </c>
      <c r="P13" s="6">
        <v>29</v>
      </c>
      <c r="Q13" s="6">
        <v>172955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</row>
    <row r="14" spans="1:23" x14ac:dyDescent="0.25">
      <c r="A14" s="3" t="s">
        <v>13</v>
      </c>
      <c r="B14" s="6">
        <v>1618</v>
      </c>
      <c r="C14" s="6">
        <v>1301990</v>
      </c>
      <c r="D14" s="6">
        <v>1180</v>
      </c>
      <c r="E14" s="15">
        <v>8408486</v>
      </c>
      <c r="F14" s="6">
        <v>986</v>
      </c>
      <c r="G14" s="6">
        <v>3910281</v>
      </c>
      <c r="H14" s="6">
        <v>3</v>
      </c>
      <c r="I14" s="6">
        <v>39000</v>
      </c>
      <c r="J14" s="6">
        <v>1</v>
      </c>
      <c r="K14" s="6">
        <v>5000</v>
      </c>
      <c r="L14" s="30" t="s">
        <v>13</v>
      </c>
      <c r="M14" s="31"/>
      <c r="N14" s="6">
        <v>123</v>
      </c>
      <c r="O14" s="6">
        <v>1588299</v>
      </c>
      <c r="P14" s="6">
        <v>118</v>
      </c>
      <c r="Q14" s="6">
        <v>698037</v>
      </c>
      <c r="R14" s="6">
        <v>1</v>
      </c>
      <c r="S14" s="6">
        <v>8000</v>
      </c>
      <c r="T14" s="6">
        <v>0</v>
      </c>
      <c r="U14" s="6">
        <v>0</v>
      </c>
      <c r="V14" s="6">
        <v>1</v>
      </c>
      <c r="W14" s="6">
        <v>25000</v>
      </c>
    </row>
    <row r="15" spans="1:23" x14ac:dyDescent="0.25">
      <c r="A15" s="3" t="s">
        <v>14</v>
      </c>
      <c r="B15" s="6">
        <v>952</v>
      </c>
      <c r="C15" s="6">
        <v>742960</v>
      </c>
      <c r="D15" s="6">
        <v>683</v>
      </c>
      <c r="E15" s="15">
        <v>5084779</v>
      </c>
      <c r="F15" s="6">
        <v>635</v>
      </c>
      <c r="G15" s="6">
        <v>2742794</v>
      </c>
      <c r="H15" s="6">
        <v>3</v>
      </c>
      <c r="I15" s="6">
        <v>39000</v>
      </c>
      <c r="J15" s="6">
        <v>0</v>
      </c>
      <c r="K15" s="6">
        <v>0</v>
      </c>
      <c r="L15" s="30" t="s">
        <v>14</v>
      </c>
      <c r="M15" s="31"/>
      <c r="N15" s="6">
        <v>83</v>
      </c>
      <c r="O15" s="6">
        <v>1047953</v>
      </c>
      <c r="P15" s="6">
        <v>85</v>
      </c>
      <c r="Q15" s="6">
        <v>500081</v>
      </c>
      <c r="R15" s="6">
        <v>1</v>
      </c>
      <c r="S15" s="6">
        <v>16000</v>
      </c>
      <c r="T15" s="6">
        <v>0</v>
      </c>
      <c r="U15" s="6">
        <v>0</v>
      </c>
      <c r="V15" s="6">
        <v>1</v>
      </c>
      <c r="W15" s="6">
        <v>25000</v>
      </c>
    </row>
    <row r="16" spans="1:23" x14ac:dyDescent="0.25">
      <c r="A16" s="3" t="s">
        <v>15</v>
      </c>
      <c r="B16" s="6">
        <v>545</v>
      </c>
      <c r="C16" s="6">
        <v>440560</v>
      </c>
      <c r="D16" s="6">
        <v>366</v>
      </c>
      <c r="E16" s="6">
        <v>2618693</v>
      </c>
      <c r="F16" s="6">
        <v>175</v>
      </c>
      <c r="G16" s="6">
        <v>577774</v>
      </c>
      <c r="H16" s="6">
        <v>0</v>
      </c>
      <c r="I16" s="6">
        <v>0</v>
      </c>
      <c r="J16" s="6">
        <v>0</v>
      </c>
      <c r="K16" s="6">
        <v>0</v>
      </c>
      <c r="L16" s="30" t="s">
        <v>15</v>
      </c>
      <c r="M16" s="31"/>
      <c r="N16" s="6">
        <v>38</v>
      </c>
      <c r="O16" s="6">
        <v>678501</v>
      </c>
      <c r="P16" s="6">
        <v>53</v>
      </c>
      <c r="Q16" s="6">
        <v>312909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</row>
    <row r="17" spans="1:25" x14ac:dyDescent="0.25">
      <c r="A17" s="3" t="s">
        <v>37</v>
      </c>
      <c r="B17" s="6">
        <v>985</v>
      </c>
      <c r="C17" s="6">
        <v>850304</v>
      </c>
      <c r="D17" s="6">
        <v>1115</v>
      </c>
      <c r="E17" s="6">
        <v>8099009</v>
      </c>
      <c r="F17" s="6">
        <v>560</v>
      </c>
      <c r="G17" s="6">
        <v>1976982</v>
      </c>
      <c r="H17" s="6">
        <v>3</v>
      </c>
      <c r="I17" s="6">
        <v>36000</v>
      </c>
      <c r="J17" s="6">
        <v>0</v>
      </c>
      <c r="K17" s="6">
        <v>0</v>
      </c>
      <c r="L17" s="30" t="s">
        <v>37</v>
      </c>
      <c r="M17" s="31"/>
      <c r="N17" s="6">
        <v>64</v>
      </c>
      <c r="O17" s="6">
        <v>1053501</v>
      </c>
      <c r="P17" s="6">
        <v>91</v>
      </c>
      <c r="Q17" s="6">
        <v>525944</v>
      </c>
      <c r="R17" s="6">
        <v>1</v>
      </c>
      <c r="S17" s="6">
        <v>16000</v>
      </c>
      <c r="T17" s="6">
        <v>1</v>
      </c>
      <c r="U17" s="6">
        <v>2500</v>
      </c>
      <c r="V17" s="6">
        <v>0</v>
      </c>
      <c r="W17" s="6">
        <v>0</v>
      </c>
    </row>
    <row r="18" spans="1:25" x14ac:dyDescent="0.25">
      <c r="A18" s="3" t="s">
        <v>16</v>
      </c>
      <c r="B18" s="6">
        <v>542</v>
      </c>
      <c r="C18" s="6">
        <v>452800</v>
      </c>
      <c r="D18" s="6">
        <v>572</v>
      </c>
      <c r="E18" s="6">
        <v>4010019</v>
      </c>
      <c r="F18" s="6">
        <v>308</v>
      </c>
      <c r="G18" s="6">
        <v>1051229</v>
      </c>
      <c r="H18" s="6">
        <v>3</v>
      </c>
      <c r="I18" s="6">
        <v>36000</v>
      </c>
      <c r="J18" s="6">
        <v>0</v>
      </c>
      <c r="K18" s="6">
        <v>0</v>
      </c>
      <c r="L18" s="30" t="s">
        <v>16</v>
      </c>
      <c r="M18" s="31"/>
      <c r="N18" s="7">
        <v>38</v>
      </c>
      <c r="O18" s="7">
        <v>524867</v>
      </c>
      <c r="P18" s="7">
        <v>47</v>
      </c>
      <c r="Q18" s="7">
        <v>281239</v>
      </c>
      <c r="R18" s="7">
        <v>1</v>
      </c>
      <c r="S18" s="7">
        <v>27000</v>
      </c>
      <c r="T18" s="6">
        <v>0</v>
      </c>
      <c r="U18" s="6">
        <v>0</v>
      </c>
      <c r="V18" s="6">
        <v>0</v>
      </c>
      <c r="W18" s="6">
        <v>0</v>
      </c>
    </row>
    <row r="19" spans="1:25" x14ac:dyDescent="0.25">
      <c r="A19" s="3" t="s">
        <v>17</v>
      </c>
      <c r="B19" s="6">
        <v>364</v>
      </c>
      <c r="C19" s="6">
        <v>323090</v>
      </c>
      <c r="D19" s="6">
        <v>273</v>
      </c>
      <c r="E19" s="6">
        <v>1984504</v>
      </c>
      <c r="F19" s="6">
        <v>182</v>
      </c>
      <c r="G19" s="6">
        <v>645406</v>
      </c>
      <c r="H19" s="6">
        <v>1</v>
      </c>
      <c r="I19" s="6">
        <v>13000</v>
      </c>
      <c r="J19" s="6">
        <v>0</v>
      </c>
      <c r="K19" s="6">
        <v>0</v>
      </c>
      <c r="L19" s="30" t="s">
        <v>17</v>
      </c>
      <c r="M19" s="31"/>
      <c r="N19" s="6">
        <v>17</v>
      </c>
      <c r="O19" s="6">
        <v>222150</v>
      </c>
      <c r="P19" s="6">
        <v>20</v>
      </c>
      <c r="Q19" s="6">
        <v>131725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</row>
    <row r="20" spans="1:25" x14ac:dyDescent="0.25">
      <c r="A20" s="3" t="s">
        <v>26</v>
      </c>
      <c r="B20" s="6">
        <v>619</v>
      </c>
      <c r="C20" s="6">
        <v>512760</v>
      </c>
      <c r="D20" s="6">
        <v>731</v>
      </c>
      <c r="E20" s="6">
        <v>5201616</v>
      </c>
      <c r="F20" s="6">
        <v>329</v>
      </c>
      <c r="G20" s="6">
        <v>1139371</v>
      </c>
      <c r="H20" s="6">
        <v>4</v>
      </c>
      <c r="I20" s="6">
        <v>40000</v>
      </c>
      <c r="J20" s="6">
        <v>2</v>
      </c>
      <c r="K20" s="6">
        <v>10000</v>
      </c>
      <c r="L20" s="30" t="s">
        <v>26</v>
      </c>
      <c r="M20" s="31"/>
      <c r="N20" s="6">
        <v>50</v>
      </c>
      <c r="O20" s="6">
        <v>716695</v>
      </c>
      <c r="P20" s="6">
        <v>57</v>
      </c>
      <c r="Q20" s="6">
        <v>351702</v>
      </c>
      <c r="R20" s="6">
        <v>2</v>
      </c>
      <c r="S20" s="6">
        <v>17000</v>
      </c>
      <c r="T20" s="6">
        <v>0</v>
      </c>
      <c r="U20" s="6">
        <v>0</v>
      </c>
      <c r="V20" s="6">
        <v>0</v>
      </c>
      <c r="W20" s="6">
        <v>0</v>
      </c>
    </row>
    <row r="21" spans="1:25" x14ac:dyDescent="0.25">
      <c r="A21" s="3" t="s">
        <v>18</v>
      </c>
      <c r="B21" s="6">
        <v>527</v>
      </c>
      <c r="C21" s="6">
        <v>435590</v>
      </c>
      <c r="D21" s="6">
        <v>450</v>
      </c>
      <c r="E21" s="6">
        <v>3007910</v>
      </c>
      <c r="F21" s="6">
        <v>290</v>
      </c>
      <c r="G21" s="6">
        <v>951555</v>
      </c>
      <c r="H21" s="6">
        <v>2</v>
      </c>
      <c r="I21" s="6">
        <v>23000</v>
      </c>
      <c r="J21" s="6">
        <v>0</v>
      </c>
      <c r="K21" s="6">
        <v>0</v>
      </c>
      <c r="L21" s="30" t="s">
        <v>18</v>
      </c>
      <c r="M21" s="31"/>
      <c r="N21" s="6">
        <v>36</v>
      </c>
      <c r="O21" s="6">
        <v>744205</v>
      </c>
      <c r="P21" s="6">
        <v>39</v>
      </c>
      <c r="Q21" s="6">
        <v>245309</v>
      </c>
      <c r="R21" s="6">
        <v>1</v>
      </c>
      <c r="S21" s="6">
        <v>8000</v>
      </c>
      <c r="T21" s="6">
        <v>0</v>
      </c>
      <c r="U21" s="6">
        <v>0</v>
      </c>
      <c r="V21" s="6">
        <v>0</v>
      </c>
      <c r="W21" s="6">
        <v>0</v>
      </c>
    </row>
    <row r="22" spans="1:25" s="8" customFormat="1" x14ac:dyDescent="0.25">
      <c r="A22" s="1" t="s">
        <v>19</v>
      </c>
      <c r="B22" s="9">
        <f t="shared" ref="B22:K22" si="0">SUM(B3:B21)</f>
        <v>33034</v>
      </c>
      <c r="C22" s="9">
        <f t="shared" si="0"/>
        <v>26226385.009999998</v>
      </c>
      <c r="D22" s="9">
        <f t="shared" si="0"/>
        <v>21110</v>
      </c>
      <c r="E22" s="9">
        <f t="shared" si="0"/>
        <v>151229953.36000001</v>
      </c>
      <c r="F22" s="9">
        <f t="shared" si="0"/>
        <v>23570</v>
      </c>
      <c r="G22" s="9">
        <f t="shared" si="0"/>
        <v>90569032.269999996</v>
      </c>
      <c r="H22" s="9">
        <f t="shared" si="0"/>
        <v>102</v>
      </c>
      <c r="I22" s="9">
        <f t="shared" si="0"/>
        <v>1228100</v>
      </c>
      <c r="J22" s="9">
        <f t="shared" si="0"/>
        <v>10</v>
      </c>
      <c r="K22" s="9">
        <f t="shared" si="0"/>
        <v>50000</v>
      </c>
      <c r="L22" s="28" t="s">
        <v>19</v>
      </c>
      <c r="M22" s="29"/>
      <c r="N22" s="9">
        <f t="shared" ref="N22:W22" si="1">SUM(N3:N21)</f>
        <v>1789</v>
      </c>
      <c r="O22" s="9">
        <f t="shared" si="1"/>
        <v>22730579</v>
      </c>
      <c r="P22" s="9">
        <f t="shared" si="1"/>
        <v>1762</v>
      </c>
      <c r="Q22" s="9">
        <f t="shared" si="1"/>
        <v>10542521.43</v>
      </c>
      <c r="R22" s="9">
        <f t="shared" si="1"/>
        <v>14</v>
      </c>
      <c r="S22" s="9">
        <f t="shared" si="1"/>
        <v>173000</v>
      </c>
      <c r="T22" s="9">
        <f t="shared" si="1"/>
        <v>2</v>
      </c>
      <c r="U22" s="9">
        <f t="shared" si="1"/>
        <v>23160</v>
      </c>
      <c r="V22" s="9">
        <f t="shared" si="1"/>
        <v>4</v>
      </c>
      <c r="W22" s="9">
        <f t="shared" si="1"/>
        <v>100000</v>
      </c>
    </row>
    <row r="24" spans="1:25" x14ac:dyDescent="0.25">
      <c r="A24" s="13">
        <f>B22+D22+F22+H22+J22+N22+P22+R22+T22+V22+B51+D51+F51+H51+J51+L51+N51+P51+T51+V51+X51</f>
        <v>157903</v>
      </c>
    </row>
    <row r="25" spans="1:25" x14ac:dyDescent="0.25">
      <c r="A25" s="13">
        <f>C22+E22+G22+I22+K22+O22+Q22+S22+U22+W22+C51+E51+G51+I51+K51+M51+O51+Q51+U51+W51+Y51</f>
        <v>562792074.76999998</v>
      </c>
    </row>
    <row r="30" spans="1:25" ht="30" customHeight="1" x14ac:dyDescent="0.25">
      <c r="A30" s="5" t="s">
        <v>48</v>
      </c>
      <c r="B30" s="35" t="s">
        <v>39</v>
      </c>
      <c r="C30" s="35"/>
      <c r="D30" s="35" t="s">
        <v>40</v>
      </c>
      <c r="E30" s="35"/>
      <c r="F30" s="27" t="s">
        <v>41</v>
      </c>
      <c r="G30" s="27"/>
      <c r="H30" s="38" t="s">
        <v>42</v>
      </c>
      <c r="I30" s="39"/>
      <c r="J30" s="27" t="s">
        <v>43</v>
      </c>
      <c r="K30" s="27"/>
      <c r="L30" s="27" t="s">
        <v>44</v>
      </c>
      <c r="M30" s="27"/>
      <c r="N30" s="27" t="s">
        <v>45</v>
      </c>
      <c r="O30" s="27"/>
      <c r="P30" s="27" t="s">
        <v>46</v>
      </c>
      <c r="Q30" s="27"/>
      <c r="R30" s="36" t="s">
        <v>48</v>
      </c>
      <c r="S30" s="37"/>
      <c r="T30" s="35" t="s">
        <v>47</v>
      </c>
      <c r="U30" s="35"/>
      <c r="V30" s="27" t="s">
        <v>32</v>
      </c>
      <c r="W30" s="27"/>
      <c r="X30" s="27" t="s">
        <v>33</v>
      </c>
      <c r="Y30" s="32"/>
    </row>
    <row r="31" spans="1:25" x14ac:dyDescent="0.25">
      <c r="A31" s="2" t="s">
        <v>1</v>
      </c>
      <c r="B31" s="2" t="s">
        <v>34</v>
      </c>
      <c r="C31" s="2" t="s">
        <v>2</v>
      </c>
      <c r="D31" s="2" t="s">
        <v>34</v>
      </c>
      <c r="E31" s="2" t="s">
        <v>2</v>
      </c>
      <c r="F31" s="2" t="s">
        <v>34</v>
      </c>
      <c r="G31" s="2" t="s">
        <v>2</v>
      </c>
      <c r="H31" s="2" t="s">
        <v>34</v>
      </c>
      <c r="I31" s="2" t="s">
        <v>2</v>
      </c>
      <c r="J31" s="2" t="s">
        <v>34</v>
      </c>
      <c r="K31" s="2" t="s">
        <v>2</v>
      </c>
      <c r="L31" s="2" t="s">
        <v>34</v>
      </c>
      <c r="M31" s="2" t="s">
        <v>2</v>
      </c>
      <c r="N31" s="2" t="s">
        <v>34</v>
      </c>
      <c r="O31" s="2" t="s">
        <v>2</v>
      </c>
      <c r="P31" s="2" t="s">
        <v>34</v>
      </c>
      <c r="Q31" s="2" t="s">
        <v>2</v>
      </c>
      <c r="R31" s="33" t="s">
        <v>1</v>
      </c>
      <c r="S31" s="34"/>
      <c r="T31" s="2" t="s">
        <v>34</v>
      </c>
      <c r="U31" s="2" t="s">
        <v>2</v>
      </c>
      <c r="V31" s="2" t="s">
        <v>34</v>
      </c>
      <c r="W31" s="2" t="s">
        <v>2</v>
      </c>
      <c r="X31" s="2" t="s">
        <v>34</v>
      </c>
      <c r="Y31" s="2" t="s">
        <v>2</v>
      </c>
    </row>
    <row r="32" spans="1:25" x14ac:dyDescent="0.25">
      <c r="A32" s="3" t="s">
        <v>35</v>
      </c>
      <c r="B32" s="7">
        <v>3521</v>
      </c>
      <c r="C32" s="7">
        <v>8086090.3200000003</v>
      </c>
      <c r="D32" s="7">
        <v>961</v>
      </c>
      <c r="E32" s="7">
        <v>3677045</v>
      </c>
      <c r="F32" s="7">
        <v>5</v>
      </c>
      <c r="G32" s="7">
        <v>19877</v>
      </c>
      <c r="H32" s="7">
        <v>12</v>
      </c>
      <c r="I32" s="7">
        <v>49295</v>
      </c>
      <c r="J32" s="7">
        <v>9</v>
      </c>
      <c r="K32" s="7">
        <v>9000</v>
      </c>
      <c r="L32" s="7">
        <v>2</v>
      </c>
      <c r="M32" s="7">
        <v>4400</v>
      </c>
      <c r="N32" s="7">
        <v>2</v>
      </c>
      <c r="O32" s="7">
        <v>1689</v>
      </c>
      <c r="P32" s="7">
        <v>0</v>
      </c>
      <c r="Q32" s="7">
        <v>0</v>
      </c>
      <c r="R32" s="30" t="s">
        <v>35</v>
      </c>
      <c r="S32" s="31"/>
      <c r="T32" s="7">
        <v>3267</v>
      </c>
      <c r="U32" s="7">
        <v>18929444.379999999</v>
      </c>
      <c r="V32" s="7">
        <v>2078</v>
      </c>
      <c r="W32" s="7">
        <v>1283400</v>
      </c>
      <c r="X32" s="7">
        <v>8</v>
      </c>
      <c r="Y32" s="7">
        <v>1066878</v>
      </c>
    </row>
    <row r="33" spans="1:25" x14ac:dyDescent="0.25">
      <c r="A33" s="3" t="s">
        <v>36</v>
      </c>
      <c r="B33" s="7">
        <v>1609</v>
      </c>
      <c r="C33" s="7">
        <v>3361495</v>
      </c>
      <c r="D33" s="7">
        <v>340</v>
      </c>
      <c r="E33" s="7">
        <v>889106</v>
      </c>
      <c r="F33" s="7">
        <v>0</v>
      </c>
      <c r="G33" s="7">
        <v>0</v>
      </c>
      <c r="H33" s="7">
        <v>6</v>
      </c>
      <c r="I33" s="7">
        <v>3696</v>
      </c>
      <c r="J33" s="7">
        <v>6</v>
      </c>
      <c r="K33" s="7">
        <v>3500</v>
      </c>
      <c r="L33" s="7">
        <v>0</v>
      </c>
      <c r="M33" s="7">
        <v>0</v>
      </c>
      <c r="N33" s="7">
        <v>1</v>
      </c>
      <c r="O33" s="7">
        <v>2500</v>
      </c>
      <c r="P33" s="7">
        <v>0</v>
      </c>
      <c r="Q33" s="7">
        <v>0</v>
      </c>
      <c r="R33" s="30" t="s">
        <v>36</v>
      </c>
      <c r="S33" s="31"/>
      <c r="T33" s="7">
        <v>3571</v>
      </c>
      <c r="U33" s="7">
        <v>22833620</v>
      </c>
      <c r="V33" s="7">
        <v>3121</v>
      </c>
      <c r="W33" s="7">
        <v>1834450</v>
      </c>
      <c r="X33" s="7">
        <v>2</v>
      </c>
      <c r="Y33" s="7">
        <v>211250</v>
      </c>
    </row>
    <row r="34" spans="1:25" x14ac:dyDescent="0.25">
      <c r="A34" s="3" t="s">
        <v>5</v>
      </c>
      <c r="B34" s="7">
        <v>1036</v>
      </c>
      <c r="C34" s="7">
        <v>2241381</v>
      </c>
      <c r="D34" s="7">
        <v>352</v>
      </c>
      <c r="E34" s="7">
        <v>1150671</v>
      </c>
      <c r="F34" s="7">
        <v>0</v>
      </c>
      <c r="G34" s="7">
        <v>0</v>
      </c>
      <c r="H34" s="7">
        <v>1</v>
      </c>
      <c r="I34" s="7">
        <v>1440</v>
      </c>
      <c r="J34" s="7">
        <v>0</v>
      </c>
      <c r="K34" s="7">
        <v>0</v>
      </c>
      <c r="L34" s="7">
        <v>1</v>
      </c>
      <c r="M34" s="7">
        <v>1500</v>
      </c>
      <c r="N34" s="7">
        <v>0</v>
      </c>
      <c r="O34" s="7">
        <v>0</v>
      </c>
      <c r="P34" s="7">
        <v>0</v>
      </c>
      <c r="Q34" s="7">
        <v>0</v>
      </c>
      <c r="R34" s="30" t="s">
        <v>5</v>
      </c>
      <c r="S34" s="31"/>
      <c r="T34" s="7">
        <v>1831</v>
      </c>
      <c r="U34" s="7">
        <v>11547400</v>
      </c>
      <c r="V34" s="7">
        <v>1193</v>
      </c>
      <c r="W34" s="7">
        <v>696300</v>
      </c>
      <c r="X34" s="7">
        <v>1</v>
      </c>
      <c r="Y34" s="7">
        <v>200000</v>
      </c>
    </row>
    <row r="35" spans="1:25" x14ac:dyDescent="0.25">
      <c r="A35" s="3" t="s">
        <v>6</v>
      </c>
      <c r="B35" s="7">
        <v>562</v>
      </c>
      <c r="C35" s="7">
        <v>1077593</v>
      </c>
      <c r="D35" s="7">
        <v>129</v>
      </c>
      <c r="E35" s="7">
        <v>407017</v>
      </c>
      <c r="F35" s="7">
        <v>1</v>
      </c>
      <c r="G35" s="7">
        <v>5548</v>
      </c>
      <c r="H35" s="7">
        <v>2</v>
      </c>
      <c r="I35" s="7">
        <v>7380</v>
      </c>
      <c r="J35" s="7">
        <v>1</v>
      </c>
      <c r="K35" s="7">
        <v>1000</v>
      </c>
      <c r="L35" s="7">
        <v>1</v>
      </c>
      <c r="M35" s="7">
        <v>2200</v>
      </c>
      <c r="N35" s="7">
        <v>0</v>
      </c>
      <c r="O35" s="7">
        <v>0</v>
      </c>
      <c r="P35" s="7">
        <v>0</v>
      </c>
      <c r="Q35" s="7">
        <v>0</v>
      </c>
      <c r="R35" s="30" t="s">
        <v>6</v>
      </c>
      <c r="S35" s="31"/>
      <c r="T35" s="7">
        <v>594</v>
      </c>
      <c r="U35" s="7">
        <v>3481160</v>
      </c>
      <c r="V35" s="7">
        <v>441</v>
      </c>
      <c r="W35" s="7">
        <v>254650</v>
      </c>
      <c r="X35" s="7">
        <v>1</v>
      </c>
      <c r="Y35" s="7">
        <v>200000</v>
      </c>
    </row>
    <row r="36" spans="1:25" x14ac:dyDescent="0.25">
      <c r="A36" s="3" t="s">
        <v>7</v>
      </c>
      <c r="B36" s="7">
        <v>2631</v>
      </c>
      <c r="C36" s="7">
        <v>5643231</v>
      </c>
      <c r="D36" s="7">
        <v>526</v>
      </c>
      <c r="E36" s="7">
        <v>1250512</v>
      </c>
      <c r="F36" s="7">
        <v>0</v>
      </c>
      <c r="G36" s="7">
        <v>0</v>
      </c>
      <c r="H36" s="7">
        <v>7</v>
      </c>
      <c r="I36" s="7">
        <v>3900</v>
      </c>
      <c r="J36" s="7">
        <v>18</v>
      </c>
      <c r="K36" s="7">
        <v>9000</v>
      </c>
      <c r="L36" s="7">
        <v>8</v>
      </c>
      <c r="M36" s="7">
        <v>8350</v>
      </c>
      <c r="N36" s="7">
        <v>0</v>
      </c>
      <c r="O36" s="7">
        <v>0</v>
      </c>
      <c r="P36" s="7">
        <v>1</v>
      </c>
      <c r="Q36" s="7">
        <v>25000</v>
      </c>
      <c r="R36" s="30" t="s">
        <v>7</v>
      </c>
      <c r="S36" s="31"/>
      <c r="T36" s="7">
        <v>4860</v>
      </c>
      <c r="U36" s="7">
        <v>30015180</v>
      </c>
      <c r="V36" s="7">
        <v>4205</v>
      </c>
      <c r="W36" s="7">
        <v>2645950</v>
      </c>
      <c r="X36" s="7">
        <v>6</v>
      </c>
      <c r="Y36" s="7">
        <v>824772</v>
      </c>
    </row>
    <row r="37" spans="1:25" x14ac:dyDescent="0.25">
      <c r="A37" s="3" t="s">
        <v>8</v>
      </c>
      <c r="B37" s="7">
        <v>3489</v>
      </c>
      <c r="C37" s="7">
        <v>7590608</v>
      </c>
      <c r="D37" s="7">
        <v>682</v>
      </c>
      <c r="E37" s="7">
        <v>2019518</v>
      </c>
      <c r="F37" s="7">
        <v>0</v>
      </c>
      <c r="G37" s="7">
        <v>0</v>
      </c>
      <c r="H37" s="7">
        <v>4</v>
      </c>
      <c r="I37" s="7">
        <v>3980</v>
      </c>
      <c r="J37" s="7">
        <v>11</v>
      </c>
      <c r="K37" s="7">
        <v>10500</v>
      </c>
      <c r="L37" s="7">
        <v>4</v>
      </c>
      <c r="M37" s="7">
        <v>4400</v>
      </c>
      <c r="N37" s="7">
        <v>0</v>
      </c>
      <c r="O37" s="7">
        <v>0</v>
      </c>
      <c r="P37" s="7">
        <v>0</v>
      </c>
      <c r="Q37" s="7">
        <v>0</v>
      </c>
      <c r="R37" s="30" t="s">
        <v>8</v>
      </c>
      <c r="S37" s="31"/>
      <c r="T37" s="7">
        <v>2463</v>
      </c>
      <c r="U37" s="7">
        <v>13402720</v>
      </c>
      <c r="V37" s="7">
        <v>1415</v>
      </c>
      <c r="W37" s="7">
        <v>848500</v>
      </c>
      <c r="X37" s="7">
        <v>1</v>
      </c>
      <c r="Y37" s="7">
        <v>17991</v>
      </c>
    </row>
    <row r="38" spans="1:25" x14ac:dyDescent="0.25">
      <c r="A38" s="3" t="s">
        <v>9</v>
      </c>
      <c r="B38" s="7">
        <v>1359</v>
      </c>
      <c r="C38" s="7">
        <v>2765208</v>
      </c>
      <c r="D38" s="7">
        <v>404</v>
      </c>
      <c r="E38" s="7">
        <v>1134182</v>
      </c>
      <c r="F38" s="7">
        <v>2</v>
      </c>
      <c r="G38" s="7">
        <v>5000</v>
      </c>
      <c r="H38" s="7">
        <v>6</v>
      </c>
      <c r="I38" s="7">
        <v>7450</v>
      </c>
      <c r="J38" s="7">
        <v>7</v>
      </c>
      <c r="K38" s="7">
        <v>4000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30" t="s">
        <v>9</v>
      </c>
      <c r="S38" s="31"/>
      <c r="T38" s="7">
        <v>1356</v>
      </c>
      <c r="U38" s="7">
        <v>8489800</v>
      </c>
      <c r="V38" s="7">
        <v>616</v>
      </c>
      <c r="W38" s="7">
        <v>378750</v>
      </c>
      <c r="X38" s="7">
        <v>2</v>
      </c>
      <c r="Y38" s="7">
        <v>400000</v>
      </c>
    </row>
    <row r="39" spans="1:25" x14ac:dyDescent="0.25">
      <c r="A39" s="3" t="s">
        <v>10</v>
      </c>
      <c r="B39" s="7">
        <v>1834</v>
      </c>
      <c r="C39" s="7">
        <v>3711035</v>
      </c>
      <c r="D39" s="7">
        <v>382</v>
      </c>
      <c r="E39" s="7">
        <v>1292128</v>
      </c>
      <c r="F39" s="7">
        <v>1</v>
      </c>
      <c r="G39" s="7">
        <v>1500</v>
      </c>
      <c r="H39" s="7">
        <v>6</v>
      </c>
      <c r="I39" s="7">
        <v>5672</v>
      </c>
      <c r="J39" s="7">
        <v>4</v>
      </c>
      <c r="K39" s="7">
        <v>2680</v>
      </c>
      <c r="L39" s="7">
        <v>0</v>
      </c>
      <c r="M39" s="7">
        <v>0</v>
      </c>
      <c r="N39" s="7">
        <v>1</v>
      </c>
      <c r="O39" s="7">
        <v>1000</v>
      </c>
      <c r="P39" s="7">
        <v>0</v>
      </c>
      <c r="Q39" s="7">
        <v>0</v>
      </c>
      <c r="R39" s="30" t="s">
        <v>10</v>
      </c>
      <c r="S39" s="31"/>
      <c r="T39" s="7">
        <v>2453</v>
      </c>
      <c r="U39" s="7">
        <v>14539400</v>
      </c>
      <c r="V39" s="7">
        <v>1612</v>
      </c>
      <c r="W39" s="7">
        <v>974250</v>
      </c>
      <c r="X39" s="7">
        <v>3</v>
      </c>
      <c r="Y39" s="7">
        <v>394681</v>
      </c>
    </row>
    <row r="40" spans="1:25" x14ac:dyDescent="0.25">
      <c r="A40" s="3" t="s">
        <v>11</v>
      </c>
      <c r="B40" s="7">
        <v>428</v>
      </c>
      <c r="C40" s="7">
        <v>939784</v>
      </c>
      <c r="D40" s="7">
        <v>127</v>
      </c>
      <c r="E40" s="7">
        <v>243412</v>
      </c>
      <c r="F40" s="7">
        <v>1</v>
      </c>
      <c r="G40" s="7">
        <v>4490</v>
      </c>
      <c r="H40" s="7">
        <v>3</v>
      </c>
      <c r="I40" s="7">
        <v>8160</v>
      </c>
      <c r="J40" s="7">
        <v>2</v>
      </c>
      <c r="K40" s="7">
        <v>1000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30" t="s">
        <v>11</v>
      </c>
      <c r="S40" s="31"/>
      <c r="T40" s="7"/>
      <c r="U40" s="7"/>
      <c r="V40" s="7"/>
      <c r="W40" s="7"/>
      <c r="X40" s="7"/>
      <c r="Y40" s="7"/>
    </row>
    <row r="41" spans="1:25" x14ac:dyDescent="0.25">
      <c r="A41" s="3" t="s">
        <v>12</v>
      </c>
      <c r="B41" s="7">
        <v>777</v>
      </c>
      <c r="C41" s="7">
        <v>1724798</v>
      </c>
      <c r="D41" s="7">
        <v>159</v>
      </c>
      <c r="E41" s="7">
        <v>432080</v>
      </c>
      <c r="F41" s="7">
        <v>0</v>
      </c>
      <c r="G41" s="7">
        <v>0</v>
      </c>
      <c r="H41" s="7">
        <v>0</v>
      </c>
      <c r="I41" s="7">
        <v>0</v>
      </c>
      <c r="J41" s="7">
        <v>1</v>
      </c>
      <c r="K41" s="7">
        <v>500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30" t="s">
        <v>12</v>
      </c>
      <c r="S41" s="31"/>
      <c r="T41" s="7">
        <v>1571</v>
      </c>
      <c r="U41" s="7">
        <v>9310540</v>
      </c>
      <c r="V41" s="7">
        <v>759</v>
      </c>
      <c r="W41" s="7">
        <v>504900</v>
      </c>
      <c r="X41" s="7">
        <v>4</v>
      </c>
      <c r="Y41" s="7">
        <v>378948</v>
      </c>
    </row>
    <row r="42" spans="1:25" x14ac:dyDescent="0.25">
      <c r="A42" s="3" t="s">
        <v>25</v>
      </c>
      <c r="B42" s="7">
        <v>378</v>
      </c>
      <c r="C42" s="7">
        <v>709950</v>
      </c>
      <c r="D42" s="7">
        <v>91</v>
      </c>
      <c r="E42" s="7">
        <v>348507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30" t="s">
        <v>25</v>
      </c>
      <c r="S42" s="31"/>
      <c r="T42" s="7"/>
      <c r="U42" s="7"/>
      <c r="V42" s="7"/>
      <c r="W42" s="7"/>
      <c r="X42" s="7"/>
      <c r="Y42" s="7"/>
    </row>
    <row r="43" spans="1:25" x14ac:dyDescent="0.25">
      <c r="A43" s="3" t="s">
        <v>13</v>
      </c>
      <c r="B43" s="7">
        <v>858</v>
      </c>
      <c r="C43" s="7">
        <v>1661106</v>
      </c>
      <c r="D43" s="7">
        <v>258</v>
      </c>
      <c r="E43" s="7">
        <v>815135</v>
      </c>
      <c r="F43" s="7">
        <v>1</v>
      </c>
      <c r="G43" s="7">
        <v>8000</v>
      </c>
      <c r="H43" s="7">
        <v>9</v>
      </c>
      <c r="I43" s="7">
        <v>17900</v>
      </c>
      <c r="J43" s="7">
        <v>1</v>
      </c>
      <c r="K43" s="7">
        <v>1000</v>
      </c>
      <c r="L43" s="7">
        <v>0</v>
      </c>
      <c r="M43" s="7">
        <v>0</v>
      </c>
      <c r="N43" s="7">
        <v>1</v>
      </c>
      <c r="O43" s="7">
        <v>1500</v>
      </c>
      <c r="P43" s="7">
        <v>0</v>
      </c>
      <c r="Q43" s="7">
        <v>0</v>
      </c>
      <c r="R43" s="30" t="s">
        <v>13</v>
      </c>
      <c r="S43" s="31"/>
      <c r="T43" s="7">
        <v>1761</v>
      </c>
      <c r="U43" s="7">
        <v>10487080</v>
      </c>
      <c r="V43" s="7">
        <v>750</v>
      </c>
      <c r="W43" s="7">
        <v>437800</v>
      </c>
      <c r="X43" s="7">
        <v>0</v>
      </c>
      <c r="Y43" s="7">
        <v>0</v>
      </c>
    </row>
    <row r="44" spans="1:25" x14ac:dyDescent="0.25">
      <c r="A44" s="3" t="s">
        <v>14</v>
      </c>
      <c r="B44" s="7">
        <v>752</v>
      </c>
      <c r="C44" s="7">
        <v>1816933</v>
      </c>
      <c r="D44" s="7">
        <v>203</v>
      </c>
      <c r="E44" s="7">
        <v>692790</v>
      </c>
      <c r="F44" s="7">
        <v>2</v>
      </c>
      <c r="G44" s="7">
        <v>5000</v>
      </c>
      <c r="H44" s="7">
        <v>15</v>
      </c>
      <c r="I44" s="7">
        <v>32505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30" t="s">
        <v>14</v>
      </c>
      <c r="S44" s="31"/>
      <c r="T44" s="7">
        <v>1207</v>
      </c>
      <c r="U44" s="7">
        <v>7427860</v>
      </c>
      <c r="V44" s="7">
        <v>513</v>
      </c>
      <c r="W44" s="7">
        <v>307450</v>
      </c>
      <c r="X44" s="7">
        <v>3</v>
      </c>
      <c r="Y44" s="7">
        <v>791127</v>
      </c>
    </row>
    <row r="45" spans="1:25" x14ac:dyDescent="0.25">
      <c r="A45" s="3" t="s">
        <v>15</v>
      </c>
      <c r="B45" s="7">
        <v>317</v>
      </c>
      <c r="C45" s="7">
        <v>744105</v>
      </c>
      <c r="D45" s="7">
        <v>66</v>
      </c>
      <c r="E45" s="7">
        <v>228570</v>
      </c>
      <c r="F45" s="7">
        <v>1</v>
      </c>
      <c r="G45" s="7">
        <v>3000</v>
      </c>
      <c r="H45" s="7">
        <v>1</v>
      </c>
      <c r="I45" s="7">
        <v>11010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30" t="s">
        <v>15</v>
      </c>
      <c r="S45" s="31"/>
      <c r="T45" s="7">
        <v>720</v>
      </c>
      <c r="U45" s="7">
        <v>4124680</v>
      </c>
      <c r="V45" s="7">
        <v>325</v>
      </c>
      <c r="W45" s="7">
        <v>189750</v>
      </c>
      <c r="X45" s="7">
        <v>0</v>
      </c>
      <c r="Y45" s="7">
        <v>0</v>
      </c>
    </row>
    <row r="46" spans="1:25" x14ac:dyDescent="0.25">
      <c r="A46" s="3" t="s">
        <v>37</v>
      </c>
      <c r="B46" s="7">
        <v>412</v>
      </c>
      <c r="C46" s="7">
        <v>846987</v>
      </c>
      <c r="D46" s="7">
        <v>167</v>
      </c>
      <c r="E46" s="7">
        <v>600735</v>
      </c>
      <c r="F46" s="7">
        <v>1</v>
      </c>
      <c r="G46" s="7">
        <v>5000</v>
      </c>
      <c r="H46" s="7">
        <v>4</v>
      </c>
      <c r="I46" s="7">
        <v>4240</v>
      </c>
      <c r="J46" s="7">
        <v>1</v>
      </c>
      <c r="K46" s="7">
        <v>1000</v>
      </c>
      <c r="L46" s="7">
        <v>2</v>
      </c>
      <c r="M46" s="7">
        <v>2200</v>
      </c>
      <c r="N46" s="7">
        <v>1</v>
      </c>
      <c r="O46" s="7">
        <v>2500</v>
      </c>
      <c r="P46" s="7">
        <v>0</v>
      </c>
      <c r="Q46" s="7">
        <v>0</v>
      </c>
      <c r="R46" s="30" t="s">
        <v>37</v>
      </c>
      <c r="S46" s="31"/>
      <c r="T46" s="7">
        <v>2322</v>
      </c>
      <c r="U46" s="7">
        <v>14668480</v>
      </c>
      <c r="V46" s="7">
        <v>1760</v>
      </c>
      <c r="W46" s="7">
        <v>1063850</v>
      </c>
      <c r="X46" s="7">
        <v>1</v>
      </c>
      <c r="Y46" s="7">
        <v>23900</v>
      </c>
    </row>
    <row r="47" spans="1:25" x14ac:dyDescent="0.25">
      <c r="A47" s="3" t="s">
        <v>16</v>
      </c>
      <c r="B47" s="7">
        <v>287</v>
      </c>
      <c r="C47" s="7">
        <v>565874</v>
      </c>
      <c r="D47" s="7">
        <v>84</v>
      </c>
      <c r="E47" s="7">
        <v>267999</v>
      </c>
      <c r="F47" s="7">
        <v>0</v>
      </c>
      <c r="G47" s="7">
        <v>0</v>
      </c>
      <c r="H47" s="7">
        <v>11</v>
      </c>
      <c r="I47" s="7">
        <v>12170</v>
      </c>
      <c r="J47" s="7">
        <v>1</v>
      </c>
      <c r="K47" s="7">
        <v>1000</v>
      </c>
      <c r="L47" s="7">
        <v>0</v>
      </c>
      <c r="M47" s="7">
        <v>0</v>
      </c>
      <c r="N47" s="7">
        <v>2</v>
      </c>
      <c r="O47" s="7">
        <v>3000</v>
      </c>
      <c r="P47" s="7">
        <v>0</v>
      </c>
      <c r="Q47" s="7">
        <v>0</v>
      </c>
      <c r="R47" s="30" t="s">
        <v>16</v>
      </c>
      <c r="S47" s="31"/>
      <c r="T47" s="7">
        <v>1028</v>
      </c>
      <c r="U47" s="7">
        <v>5785820</v>
      </c>
      <c r="V47" s="7">
        <v>856</v>
      </c>
      <c r="W47" s="7">
        <v>491150</v>
      </c>
      <c r="X47" s="7">
        <v>4</v>
      </c>
      <c r="Y47" s="7">
        <v>501679</v>
      </c>
    </row>
    <row r="48" spans="1:25" x14ac:dyDescent="0.25">
      <c r="A48" s="3" t="s">
        <v>17</v>
      </c>
      <c r="B48" s="7">
        <v>62</v>
      </c>
      <c r="C48" s="7">
        <v>140840</v>
      </c>
      <c r="D48" s="7">
        <v>4</v>
      </c>
      <c r="E48" s="7">
        <v>20427</v>
      </c>
      <c r="F48" s="7">
        <v>0</v>
      </c>
      <c r="G48" s="7">
        <v>0</v>
      </c>
      <c r="H48" s="7">
        <v>1</v>
      </c>
      <c r="I48" s="7">
        <v>1500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30" t="s">
        <v>17</v>
      </c>
      <c r="S48" s="31"/>
      <c r="T48" s="7"/>
      <c r="U48" s="7"/>
      <c r="V48" s="7"/>
      <c r="W48" s="7"/>
      <c r="X48" s="7"/>
      <c r="Y48" s="7"/>
    </row>
    <row r="49" spans="1:25" x14ac:dyDescent="0.25">
      <c r="A49" s="3" t="s">
        <v>26</v>
      </c>
      <c r="B49" s="7">
        <v>284</v>
      </c>
      <c r="C49" s="7">
        <v>624079</v>
      </c>
      <c r="D49" s="7">
        <v>99</v>
      </c>
      <c r="E49" s="7">
        <v>484618</v>
      </c>
      <c r="F49" s="7">
        <v>0</v>
      </c>
      <c r="G49" s="7">
        <v>0</v>
      </c>
      <c r="H49" s="7">
        <v>1</v>
      </c>
      <c r="I49" s="7">
        <v>1800</v>
      </c>
      <c r="J49" s="7">
        <v>1</v>
      </c>
      <c r="K49" s="7">
        <v>1000</v>
      </c>
      <c r="L49" s="7">
        <v>2</v>
      </c>
      <c r="M49" s="7">
        <v>2200</v>
      </c>
      <c r="N49" s="7">
        <v>0</v>
      </c>
      <c r="O49" s="7">
        <v>0</v>
      </c>
      <c r="P49" s="7">
        <v>0</v>
      </c>
      <c r="Q49" s="7">
        <v>0</v>
      </c>
      <c r="R49" s="30" t="s">
        <v>26</v>
      </c>
      <c r="S49" s="31"/>
      <c r="T49" s="7">
        <v>906</v>
      </c>
      <c r="U49" s="7">
        <v>5576760</v>
      </c>
      <c r="V49" s="7">
        <v>652</v>
      </c>
      <c r="W49" s="7">
        <v>392150</v>
      </c>
      <c r="X49" s="7">
        <v>2</v>
      </c>
      <c r="Y49" s="7">
        <v>400000</v>
      </c>
    </row>
    <row r="50" spans="1:25" x14ac:dyDescent="0.25">
      <c r="A50" s="3" t="s">
        <v>38</v>
      </c>
      <c r="B50" s="7">
        <v>322</v>
      </c>
      <c r="C50" s="7">
        <v>670158</v>
      </c>
      <c r="D50" s="7">
        <v>112</v>
      </c>
      <c r="E50" s="7">
        <v>366694</v>
      </c>
      <c r="F50" s="7">
        <v>1</v>
      </c>
      <c r="G50" s="7">
        <v>2540</v>
      </c>
      <c r="H50" s="7">
        <v>1</v>
      </c>
      <c r="I50" s="7">
        <v>2800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30" t="s">
        <v>38</v>
      </c>
      <c r="S50" s="31"/>
      <c r="T50" s="7"/>
      <c r="U50" s="7"/>
      <c r="V50" s="7"/>
      <c r="W50" s="7"/>
      <c r="X50" s="7"/>
      <c r="Y50" s="7"/>
    </row>
    <row r="51" spans="1:25" s="8" customFormat="1" x14ac:dyDescent="0.25">
      <c r="A51" s="1" t="s">
        <v>19</v>
      </c>
      <c r="B51" s="9">
        <f t="shared" ref="B51:Q51" si="2">SUM(B32:B50)</f>
        <v>20918</v>
      </c>
      <c r="C51" s="9">
        <f t="shared" si="2"/>
        <v>44921255.32</v>
      </c>
      <c r="D51" s="9">
        <f t="shared" si="2"/>
        <v>5146</v>
      </c>
      <c r="E51" s="9">
        <f t="shared" si="2"/>
        <v>16321146</v>
      </c>
      <c r="F51" s="9">
        <f t="shared" si="2"/>
        <v>16</v>
      </c>
      <c r="G51" s="9">
        <f t="shared" si="2"/>
        <v>59955</v>
      </c>
      <c r="H51" s="9">
        <f t="shared" si="2"/>
        <v>90</v>
      </c>
      <c r="I51" s="9">
        <f t="shared" si="2"/>
        <v>174898</v>
      </c>
      <c r="J51" s="9">
        <f t="shared" si="2"/>
        <v>63</v>
      </c>
      <c r="K51" s="9">
        <f t="shared" si="2"/>
        <v>45180</v>
      </c>
      <c r="L51" s="9">
        <f t="shared" si="2"/>
        <v>20</v>
      </c>
      <c r="M51" s="9">
        <f t="shared" si="2"/>
        <v>25250</v>
      </c>
      <c r="N51" s="9">
        <f t="shared" si="2"/>
        <v>8</v>
      </c>
      <c r="O51" s="9">
        <f t="shared" si="2"/>
        <v>12189</v>
      </c>
      <c r="P51" s="9">
        <f t="shared" si="2"/>
        <v>1</v>
      </c>
      <c r="Q51" s="9">
        <f t="shared" si="2"/>
        <v>25000</v>
      </c>
      <c r="R51" s="28" t="s">
        <v>19</v>
      </c>
      <c r="S51" s="29"/>
      <c r="T51" s="9">
        <f>SUM(T32:T50)</f>
        <v>29910</v>
      </c>
      <c r="U51" s="9">
        <f t="shared" ref="U51:Y51" si="3">SUM(U32:U50)</f>
        <v>180619944.38</v>
      </c>
      <c r="V51" s="9">
        <f t="shared" si="3"/>
        <v>20296</v>
      </c>
      <c r="W51" s="9">
        <f t="shared" si="3"/>
        <v>12303300</v>
      </c>
      <c r="X51" s="9">
        <f t="shared" si="3"/>
        <v>38</v>
      </c>
      <c r="Y51" s="9">
        <f t="shared" si="3"/>
        <v>5411226</v>
      </c>
    </row>
  </sheetData>
  <mergeCells count="65">
    <mergeCell ref="V1:W1"/>
    <mergeCell ref="L2:M2"/>
    <mergeCell ref="L1:M1"/>
    <mergeCell ref="L7:M7"/>
    <mergeCell ref="N1:O1"/>
    <mergeCell ref="P1:Q1"/>
    <mergeCell ref="R1:S1"/>
    <mergeCell ref="T1:U1"/>
    <mergeCell ref="L3:M3"/>
    <mergeCell ref="L4:M4"/>
    <mergeCell ref="L5:M5"/>
    <mergeCell ref="L6:M6"/>
    <mergeCell ref="L18:M18"/>
    <mergeCell ref="B1:C1"/>
    <mergeCell ref="D1:E1"/>
    <mergeCell ref="F1:G1"/>
    <mergeCell ref="H1:I1"/>
    <mergeCell ref="J1:K1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B30:C30"/>
    <mergeCell ref="D30:E30"/>
    <mergeCell ref="F30:G30"/>
    <mergeCell ref="H30:I30"/>
    <mergeCell ref="J30:K30"/>
    <mergeCell ref="L19:M19"/>
    <mergeCell ref="L20:M20"/>
    <mergeCell ref="L21:M21"/>
    <mergeCell ref="L22:M22"/>
    <mergeCell ref="R32:S32"/>
    <mergeCell ref="L30:M30"/>
    <mergeCell ref="N30:O30"/>
    <mergeCell ref="P30:Q30"/>
    <mergeCell ref="R30:S30"/>
    <mergeCell ref="X30:Y30"/>
    <mergeCell ref="R31:S31"/>
    <mergeCell ref="T30:U30"/>
    <mergeCell ref="V30:W30"/>
    <mergeCell ref="R40:S40"/>
    <mergeCell ref="R33:S33"/>
    <mergeCell ref="R34:S34"/>
    <mergeCell ref="R35:S35"/>
    <mergeCell ref="R36:S36"/>
    <mergeCell ref="R37:S37"/>
    <mergeCell ref="R38:S38"/>
    <mergeCell ref="R39:S39"/>
    <mergeCell ref="R51:S51"/>
    <mergeCell ref="R41:S41"/>
    <mergeCell ref="R42:S42"/>
    <mergeCell ref="R43:S43"/>
    <mergeCell ref="R44:S44"/>
    <mergeCell ref="R45:S45"/>
    <mergeCell ref="R46:S46"/>
    <mergeCell ref="R47:S47"/>
    <mergeCell ref="R48:S48"/>
    <mergeCell ref="R49:S49"/>
    <mergeCell ref="R50:S50"/>
  </mergeCells>
  <pageMargins left="0" right="0" top="0.78740157480314965" bottom="0.78740157480314965" header="0.31496062992125984" footer="0.31496062992125984"/>
  <pageSetup paperSize="9" scale="53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1"/>
  <sheetViews>
    <sheetView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</cols>
  <sheetData>
    <row r="1" spans="1:23" ht="30" customHeight="1" x14ac:dyDescent="0.25">
      <c r="A1" s="5" t="s">
        <v>49</v>
      </c>
      <c r="B1" s="35" t="s">
        <v>27</v>
      </c>
      <c r="C1" s="35"/>
      <c r="D1" s="35" t="s">
        <v>28</v>
      </c>
      <c r="E1" s="35"/>
      <c r="F1" s="35" t="s">
        <v>29</v>
      </c>
      <c r="G1" s="35"/>
      <c r="H1" s="35" t="s">
        <v>23</v>
      </c>
      <c r="I1" s="35"/>
      <c r="J1" s="35" t="s">
        <v>24</v>
      </c>
      <c r="K1" s="35"/>
      <c r="L1" s="36" t="s">
        <v>49</v>
      </c>
      <c r="M1" s="37"/>
      <c r="N1" s="35" t="s">
        <v>0</v>
      </c>
      <c r="O1" s="35"/>
      <c r="P1" s="27" t="s">
        <v>20</v>
      </c>
      <c r="Q1" s="32"/>
      <c r="R1" s="27" t="s">
        <v>21</v>
      </c>
      <c r="S1" s="32"/>
      <c r="T1" s="27" t="s">
        <v>30</v>
      </c>
      <c r="U1" s="32"/>
      <c r="V1" s="27" t="s">
        <v>22</v>
      </c>
      <c r="W1" s="27"/>
    </row>
    <row r="2" spans="1:23" x14ac:dyDescent="0.25">
      <c r="A2" s="24" t="s">
        <v>1</v>
      </c>
      <c r="B2" s="24" t="s">
        <v>34</v>
      </c>
      <c r="C2" s="24" t="s">
        <v>2</v>
      </c>
      <c r="D2" s="24" t="s">
        <v>34</v>
      </c>
      <c r="E2" s="24" t="s">
        <v>2</v>
      </c>
      <c r="F2" s="24" t="s">
        <v>34</v>
      </c>
      <c r="G2" s="24" t="s">
        <v>2</v>
      </c>
      <c r="H2" s="24" t="s">
        <v>34</v>
      </c>
      <c r="I2" s="24" t="s">
        <v>2</v>
      </c>
      <c r="J2" s="24" t="s">
        <v>34</v>
      </c>
      <c r="K2" s="24" t="s">
        <v>2</v>
      </c>
      <c r="L2" s="33" t="s">
        <v>1</v>
      </c>
      <c r="M2" s="34"/>
      <c r="N2" s="24" t="s">
        <v>34</v>
      </c>
      <c r="O2" s="24" t="s">
        <v>2</v>
      </c>
      <c r="P2" s="24" t="s">
        <v>34</v>
      </c>
      <c r="Q2" s="24" t="s">
        <v>2</v>
      </c>
      <c r="R2" s="24" t="s">
        <v>34</v>
      </c>
      <c r="S2" s="24" t="s">
        <v>2</v>
      </c>
      <c r="T2" s="24" t="s">
        <v>34</v>
      </c>
      <c r="U2" s="24" t="s">
        <v>2</v>
      </c>
      <c r="V2" s="24" t="s">
        <v>34</v>
      </c>
      <c r="W2" s="24" t="s">
        <v>2</v>
      </c>
    </row>
    <row r="3" spans="1:23" x14ac:dyDescent="0.25">
      <c r="A3" s="3" t="s">
        <v>3</v>
      </c>
      <c r="B3" s="6">
        <v>4521</v>
      </c>
      <c r="C3" s="6">
        <v>3523869.64</v>
      </c>
      <c r="D3" s="6">
        <v>3268</v>
      </c>
      <c r="E3" s="6">
        <v>24125933.649999999</v>
      </c>
      <c r="F3" s="6">
        <v>3095</v>
      </c>
      <c r="G3" s="6">
        <v>13224562.91</v>
      </c>
      <c r="H3" s="6">
        <v>19</v>
      </c>
      <c r="I3" s="6">
        <v>191300</v>
      </c>
      <c r="J3" s="6">
        <v>3</v>
      </c>
      <c r="K3" s="6">
        <v>15000</v>
      </c>
      <c r="L3" s="30" t="s">
        <v>3</v>
      </c>
      <c r="M3" s="31"/>
      <c r="N3" s="6">
        <v>307</v>
      </c>
      <c r="O3" s="6">
        <v>3629707</v>
      </c>
      <c r="P3" s="6">
        <v>279</v>
      </c>
      <c r="Q3" s="6">
        <v>1730927.85</v>
      </c>
      <c r="R3" s="6">
        <v>2</v>
      </c>
      <c r="S3" s="6">
        <v>37000</v>
      </c>
      <c r="T3" s="6">
        <v>3</v>
      </c>
      <c r="U3" s="6">
        <v>94301</v>
      </c>
      <c r="V3" s="6">
        <v>1</v>
      </c>
      <c r="W3" s="6">
        <v>25000</v>
      </c>
    </row>
    <row r="4" spans="1:23" x14ac:dyDescent="0.25">
      <c r="A4" s="3" t="s">
        <v>4</v>
      </c>
      <c r="B4" s="6">
        <v>2946</v>
      </c>
      <c r="C4" s="6">
        <v>2328100</v>
      </c>
      <c r="D4" s="6">
        <v>1905</v>
      </c>
      <c r="E4" s="6">
        <v>13651103</v>
      </c>
      <c r="F4" s="6">
        <v>2540</v>
      </c>
      <c r="G4" s="6">
        <v>9222753</v>
      </c>
      <c r="H4" s="6">
        <v>14</v>
      </c>
      <c r="I4" s="6">
        <v>158000</v>
      </c>
      <c r="J4" s="6">
        <v>2</v>
      </c>
      <c r="K4" s="6">
        <v>10000</v>
      </c>
      <c r="L4" s="30" t="s">
        <v>4</v>
      </c>
      <c r="M4" s="31"/>
      <c r="N4" s="6">
        <v>164</v>
      </c>
      <c r="O4" s="6">
        <v>2150123</v>
      </c>
      <c r="P4" s="6">
        <v>149</v>
      </c>
      <c r="Q4" s="6">
        <v>893075</v>
      </c>
      <c r="R4" s="6">
        <v>2</v>
      </c>
      <c r="S4" s="6">
        <v>18000</v>
      </c>
      <c r="T4" s="6">
        <v>0</v>
      </c>
      <c r="U4" s="6">
        <v>0</v>
      </c>
      <c r="V4" s="6">
        <v>1</v>
      </c>
      <c r="W4" s="6">
        <v>25000</v>
      </c>
    </row>
    <row r="5" spans="1:23" x14ac:dyDescent="0.25">
      <c r="A5" s="3" t="s">
        <v>5</v>
      </c>
      <c r="B5" s="6">
        <v>1462</v>
      </c>
      <c r="C5" s="6">
        <v>1169900</v>
      </c>
      <c r="D5" s="6">
        <v>797</v>
      </c>
      <c r="E5" s="6">
        <v>5632371</v>
      </c>
      <c r="F5" s="6">
        <v>1030</v>
      </c>
      <c r="G5" s="6">
        <v>3486606</v>
      </c>
      <c r="H5" s="6">
        <v>6</v>
      </c>
      <c r="I5" s="6">
        <v>78000</v>
      </c>
      <c r="J5" s="6">
        <v>0</v>
      </c>
      <c r="K5" s="6">
        <v>0</v>
      </c>
      <c r="L5" s="30" t="s">
        <v>5</v>
      </c>
      <c r="M5" s="31"/>
      <c r="N5" s="7">
        <v>82</v>
      </c>
      <c r="O5" s="7">
        <v>972224</v>
      </c>
      <c r="P5" s="7">
        <v>79</v>
      </c>
      <c r="Q5" s="7">
        <v>506043</v>
      </c>
      <c r="R5" s="7">
        <v>0</v>
      </c>
      <c r="S5" s="7">
        <v>0</v>
      </c>
      <c r="T5" s="6">
        <v>0</v>
      </c>
      <c r="U5" s="6">
        <v>0</v>
      </c>
      <c r="V5" s="6">
        <v>0</v>
      </c>
      <c r="W5" s="6">
        <v>0</v>
      </c>
    </row>
    <row r="6" spans="1:23" x14ac:dyDescent="0.25">
      <c r="A6" s="3" t="s">
        <v>6</v>
      </c>
      <c r="B6" s="6">
        <v>861</v>
      </c>
      <c r="C6" s="6">
        <v>695130</v>
      </c>
      <c r="D6" s="6">
        <v>491</v>
      </c>
      <c r="E6" s="6">
        <v>3521514</v>
      </c>
      <c r="F6" s="6">
        <v>559</v>
      </c>
      <c r="G6" s="6">
        <v>1959058</v>
      </c>
      <c r="H6" s="6">
        <v>3</v>
      </c>
      <c r="I6" s="6">
        <v>36000</v>
      </c>
      <c r="J6" s="6">
        <v>0</v>
      </c>
      <c r="K6" s="6">
        <v>0</v>
      </c>
      <c r="L6" s="30" t="s">
        <v>6</v>
      </c>
      <c r="M6" s="31"/>
      <c r="N6" s="6">
        <v>50</v>
      </c>
      <c r="O6" s="6">
        <v>763995</v>
      </c>
      <c r="P6" s="6">
        <v>62</v>
      </c>
      <c r="Q6" s="6">
        <v>373676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</row>
    <row r="7" spans="1:23" x14ac:dyDescent="0.25">
      <c r="A7" s="3" t="s">
        <v>7</v>
      </c>
      <c r="B7" s="6">
        <v>3995</v>
      </c>
      <c r="C7" s="6">
        <v>3119120</v>
      </c>
      <c r="D7" s="6">
        <v>3114</v>
      </c>
      <c r="E7" s="6">
        <v>22062564</v>
      </c>
      <c r="F7" s="6">
        <v>3163</v>
      </c>
      <c r="G7" s="6">
        <v>12314373</v>
      </c>
      <c r="H7" s="6">
        <v>17</v>
      </c>
      <c r="I7" s="6">
        <v>200000</v>
      </c>
      <c r="J7" s="6">
        <v>4</v>
      </c>
      <c r="K7" s="6">
        <v>20000</v>
      </c>
      <c r="L7" s="30" t="s">
        <v>7</v>
      </c>
      <c r="M7" s="31"/>
      <c r="N7" s="6">
        <v>257</v>
      </c>
      <c r="O7" s="6">
        <v>3232425</v>
      </c>
      <c r="P7" s="6">
        <v>252</v>
      </c>
      <c r="Q7" s="6">
        <v>1513217</v>
      </c>
      <c r="R7" s="6">
        <v>3</v>
      </c>
      <c r="S7" s="6">
        <v>28000</v>
      </c>
      <c r="T7" s="6">
        <v>0</v>
      </c>
      <c r="U7" s="6">
        <v>0</v>
      </c>
      <c r="V7" s="6">
        <v>1</v>
      </c>
      <c r="W7" s="6">
        <v>25000</v>
      </c>
    </row>
    <row r="8" spans="1:23" x14ac:dyDescent="0.25">
      <c r="A8" s="3" t="s">
        <v>8</v>
      </c>
      <c r="B8" s="6">
        <v>3219</v>
      </c>
      <c r="C8" s="6">
        <v>2371070</v>
      </c>
      <c r="D8" s="6">
        <v>1995</v>
      </c>
      <c r="E8" s="6">
        <v>13829623</v>
      </c>
      <c r="F8" s="6">
        <v>2377</v>
      </c>
      <c r="G8" s="6">
        <v>10624823</v>
      </c>
      <c r="H8" s="6">
        <v>5</v>
      </c>
      <c r="I8" s="6">
        <v>53000</v>
      </c>
      <c r="J8" s="6">
        <v>1</v>
      </c>
      <c r="K8" s="6">
        <v>5000</v>
      </c>
      <c r="L8" s="30" t="s">
        <v>8</v>
      </c>
      <c r="M8" s="31"/>
      <c r="N8" s="6">
        <v>218</v>
      </c>
      <c r="O8" s="6">
        <v>2516363</v>
      </c>
      <c r="P8" s="6">
        <v>183</v>
      </c>
      <c r="Q8" s="6">
        <v>1094582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</row>
    <row r="9" spans="1:23" x14ac:dyDescent="0.25">
      <c r="A9" s="3" t="s">
        <v>9</v>
      </c>
      <c r="B9" s="6">
        <v>1415</v>
      </c>
      <c r="C9" s="6">
        <v>1144880</v>
      </c>
      <c r="D9" s="6">
        <v>919</v>
      </c>
      <c r="E9" s="6">
        <v>6593384</v>
      </c>
      <c r="F9" s="6">
        <v>1240</v>
      </c>
      <c r="G9" s="6">
        <v>4866381</v>
      </c>
      <c r="H9" s="6">
        <v>11</v>
      </c>
      <c r="I9" s="6">
        <v>125000</v>
      </c>
      <c r="J9" s="6">
        <v>0</v>
      </c>
      <c r="K9" s="6">
        <v>0</v>
      </c>
      <c r="L9" s="30" t="s">
        <v>9</v>
      </c>
      <c r="M9" s="31"/>
      <c r="N9" s="6">
        <v>76</v>
      </c>
      <c r="O9" s="6">
        <v>916774</v>
      </c>
      <c r="P9" s="6">
        <v>69</v>
      </c>
      <c r="Q9" s="6">
        <v>409746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</row>
    <row r="10" spans="1:23" x14ac:dyDescent="0.25">
      <c r="A10" s="3" t="s">
        <v>10</v>
      </c>
      <c r="B10" s="6">
        <v>2025</v>
      </c>
      <c r="C10" s="6">
        <v>1574720</v>
      </c>
      <c r="D10" s="6">
        <v>1463</v>
      </c>
      <c r="E10" s="6">
        <v>10477906</v>
      </c>
      <c r="F10" s="6">
        <v>1625</v>
      </c>
      <c r="G10" s="6">
        <v>6621977</v>
      </c>
      <c r="H10" s="6">
        <v>8</v>
      </c>
      <c r="I10" s="6">
        <v>95000</v>
      </c>
      <c r="J10" s="6">
        <v>0</v>
      </c>
      <c r="K10" s="6">
        <v>0</v>
      </c>
      <c r="L10" s="30" t="s">
        <v>10</v>
      </c>
      <c r="M10" s="31"/>
      <c r="N10" s="6">
        <v>61</v>
      </c>
      <c r="O10" s="6">
        <v>746409</v>
      </c>
      <c r="P10" s="6">
        <v>62</v>
      </c>
      <c r="Q10" s="6">
        <v>368891</v>
      </c>
      <c r="R10" s="6">
        <v>0</v>
      </c>
      <c r="S10" s="6">
        <v>0</v>
      </c>
      <c r="T10" s="6">
        <v>0</v>
      </c>
      <c r="U10" s="6">
        <v>0</v>
      </c>
      <c r="V10" s="6">
        <v>1</v>
      </c>
      <c r="W10" s="6">
        <v>25000</v>
      </c>
    </row>
    <row r="11" spans="1:23" x14ac:dyDescent="0.25">
      <c r="A11" s="3" t="s">
        <v>11</v>
      </c>
      <c r="B11" s="6">
        <v>931</v>
      </c>
      <c r="C11" s="6">
        <v>741800</v>
      </c>
      <c r="D11" s="6">
        <v>630</v>
      </c>
      <c r="E11" s="6">
        <v>4603871</v>
      </c>
      <c r="F11" s="6">
        <v>708</v>
      </c>
      <c r="G11" s="6">
        <v>2588801</v>
      </c>
      <c r="H11" s="6">
        <v>2</v>
      </c>
      <c r="I11" s="6">
        <v>26000</v>
      </c>
      <c r="J11" s="6">
        <v>1</v>
      </c>
      <c r="K11" s="6">
        <v>5000</v>
      </c>
      <c r="L11" s="30" t="s">
        <v>11</v>
      </c>
      <c r="M11" s="31"/>
      <c r="N11" s="6">
        <v>24</v>
      </c>
      <c r="O11" s="6">
        <v>403668</v>
      </c>
      <c r="P11" s="6">
        <v>19</v>
      </c>
      <c r="Q11" s="6">
        <v>106467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</row>
    <row r="12" spans="1:23" x14ac:dyDescent="0.25">
      <c r="A12" s="3" t="s">
        <v>12</v>
      </c>
      <c r="B12" s="6">
        <v>821</v>
      </c>
      <c r="C12" s="6">
        <v>614160</v>
      </c>
      <c r="D12" s="6">
        <v>667</v>
      </c>
      <c r="E12" s="6">
        <v>4802188</v>
      </c>
      <c r="F12" s="6">
        <v>623</v>
      </c>
      <c r="G12" s="6">
        <v>2529407</v>
      </c>
      <c r="H12" s="6">
        <v>6</v>
      </c>
      <c r="I12" s="6">
        <v>69000</v>
      </c>
      <c r="J12" s="6">
        <v>0</v>
      </c>
      <c r="K12" s="6">
        <v>0</v>
      </c>
      <c r="L12" s="30" t="s">
        <v>12</v>
      </c>
      <c r="M12" s="31"/>
      <c r="N12" s="6">
        <v>51</v>
      </c>
      <c r="O12" s="6">
        <v>609673</v>
      </c>
      <c r="P12" s="6">
        <v>43</v>
      </c>
      <c r="Q12" s="6">
        <v>265151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</row>
    <row r="13" spans="1:23" x14ac:dyDescent="0.25">
      <c r="A13" s="3" t="s">
        <v>25</v>
      </c>
      <c r="B13" s="6">
        <v>523</v>
      </c>
      <c r="C13" s="6">
        <v>394390</v>
      </c>
      <c r="D13" s="6">
        <v>417</v>
      </c>
      <c r="E13" s="6">
        <v>3044224</v>
      </c>
      <c r="F13" s="6">
        <v>371</v>
      </c>
      <c r="G13" s="6">
        <v>1335414</v>
      </c>
      <c r="H13" s="6">
        <v>4</v>
      </c>
      <c r="I13" s="6">
        <v>49000</v>
      </c>
      <c r="J13" s="6">
        <v>0</v>
      </c>
      <c r="K13" s="6">
        <v>0</v>
      </c>
      <c r="L13" s="30" t="s">
        <v>25</v>
      </c>
      <c r="M13" s="31"/>
      <c r="N13" s="6">
        <v>36</v>
      </c>
      <c r="O13" s="6">
        <v>372490</v>
      </c>
      <c r="P13" s="6">
        <v>29</v>
      </c>
      <c r="Q13" s="6">
        <v>171179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</row>
    <row r="14" spans="1:23" x14ac:dyDescent="0.25">
      <c r="A14" s="3" t="s">
        <v>13</v>
      </c>
      <c r="B14" s="6">
        <v>1443</v>
      </c>
      <c r="C14" s="6">
        <v>1180910</v>
      </c>
      <c r="D14" s="6">
        <v>1187</v>
      </c>
      <c r="E14" s="6">
        <v>8300688</v>
      </c>
      <c r="F14" s="6">
        <v>909</v>
      </c>
      <c r="G14" s="6">
        <v>3585079</v>
      </c>
      <c r="H14" s="6">
        <v>14</v>
      </c>
      <c r="I14" s="6">
        <v>149000</v>
      </c>
      <c r="J14" s="6">
        <v>1</v>
      </c>
      <c r="K14" s="6">
        <v>5000</v>
      </c>
      <c r="L14" s="30" t="s">
        <v>13</v>
      </c>
      <c r="M14" s="31"/>
      <c r="N14" s="6">
        <v>123</v>
      </c>
      <c r="O14" s="6">
        <v>1650488</v>
      </c>
      <c r="P14" s="6">
        <v>114</v>
      </c>
      <c r="Q14" s="6">
        <v>699813</v>
      </c>
      <c r="R14" s="6">
        <v>1</v>
      </c>
      <c r="S14" s="6">
        <v>9000</v>
      </c>
      <c r="T14" s="6">
        <v>1</v>
      </c>
      <c r="U14" s="6">
        <v>100000</v>
      </c>
      <c r="V14" s="6">
        <v>0</v>
      </c>
      <c r="W14" s="6">
        <v>0</v>
      </c>
    </row>
    <row r="15" spans="1:23" x14ac:dyDescent="0.25">
      <c r="A15" s="3" t="s">
        <v>14</v>
      </c>
      <c r="B15" s="6">
        <v>863</v>
      </c>
      <c r="C15" s="6">
        <v>674120</v>
      </c>
      <c r="D15" s="6">
        <v>683</v>
      </c>
      <c r="E15" s="6">
        <v>4985629</v>
      </c>
      <c r="F15" s="6">
        <v>539</v>
      </c>
      <c r="G15" s="6">
        <v>2379675</v>
      </c>
      <c r="H15" s="6">
        <v>4</v>
      </c>
      <c r="I15" s="6">
        <v>43000</v>
      </c>
      <c r="J15" s="6">
        <v>0</v>
      </c>
      <c r="K15" s="6">
        <v>0</v>
      </c>
      <c r="L15" s="30" t="s">
        <v>14</v>
      </c>
      <c r="M15" s="31"/>
      <c r="N15" s="6">
        <v>85</v>
      </c>
      <c r="O15" s="6">
        <v>1139949</v>
      </c>
      <c r="P15" s="6">
        <v>84</v>
      </c>
      <c r="Q15" s="6">
        <v>513291</v>
      </c>
      <c r="R15" s="6">
        <v>2</v>
      </c>
      <c r="S15" s="6">
        <v>19000</v>
      </c>
      <c r="T15" s="6">
        <v>0</v>
      </c>
      <c r="U15" s="6">
        <v>0</v>
      </c>
      <c r="V15" s="6">
        <v>1</v>
      </c>
      <c r="W15" s="6">
        <v>25000</v>
      </c>
    </row>
    <row r="16" spans="1:23" x14ac:dyDescent="0.25">
      <c r="A16" s="3" t="s">
        <v>15</v>
      </c>
      <c r="B16" s="6">
        <v>454</v>
      </c>
      <c r="C16" s="6">
        <v>384280</v>
      </c>
      <c r="D16" s="6">
        <v>373</v>
      </c>
      <c r="E16" s="6">
        <v>2688064</v>
      </c>
      <c r="F16" s="6">
        <v>145</v>
      </c>
      <c r="G16" s="6">
        <v>447749.55</v>
      </c>
      <c r="H16" s="6">
        <v>5</v>
      </c>
      <c r="I16" s="6">
        <v>56000</v>
      </c>
      <c r="J16" s="6">
        <v>0</v>
      </c>
      <c r="K16" s="6">
        <v>0</v>
      </c>
      <c r="L16" s="30" t="s">
        <v>15</v>
      </c>
      <c r="M16" s="31"/>
      <c r="N16" s="6">
        <v>42</v>
      </c>
      <c r="O16" s="6">
        <v>712081</v>
      </c>
      <c r="P16" s="6">
        <v>57</v>
      </c>
      <c r="Q16" s="6">
        <v>340787</v>
      </c>
      <c r="R16" s="6">
        <v>3</v>
      </c>
      <c r="S16" s="6">
        <v>36000</v>
      </c>
      <c r="T16" s="6">
        <v>0</v>
      </c>
      <c r="U16" s="6">
        <v>0</v>
      </c>
      <c r="V16" s="6">
        <v>0</v>
      </c>
      <c r="W16" s="6">
        <v>0</v>
      </c>
    </row>
    <row r="17" spans="1:25" x14ac:dyDescent="0.25">
      <c r="A17" s="3" t="s">
        <v>37</v>
      </c>
      <c r="B17" s="6">
        <v>857</v>
      </c>
      <c r="C17" s="6">
        <v>741540</v>
      </c>
      <c r="D17" s="6">
        <v>1109</v>
      </c>
      <c r="E17" s="6">
        <v>7987451</v>
      </c>
      <c r="F17" s="6">
        <v>492</v>
      </c>
      <c r="G17" s="6">
        <v>1763006</v>
      </c>
      <c r="H17" s="6">
        <v>3</v>
      </c>
      <c r="I17" s="6">
        <v>33000</v>
      </c>
      <c r="J17" s="6">
        <v>0</v>
      </c>
      <c r="K17" s="6">
        <v>0</v>
      </c>
      <c r="L17" s="30" t="s">
        <v>37</v>
      </c>
      <c r="M17" s="31"/>
      <c r="N17" s="6">
        <v>63</v>
      </c>
      <c r="O17" s="6">
        <v>1047397</v>
      </c>
      <c r="P17" s="6">
        <v>81</v>
      </c>
      <c r="Q17" s="6">
        <v>492198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</row>
    <row r="18" spans="1:25" x14ac:dyDescent="0.25">
      <c r="A18" s="3" t="s">
        <v>16</v>
      </c>
      <c r="B18" s="6">
        <v>503</v>
      </c>
      <c r="C18" s="6">
        <v>403820</v>
      </c>
      <c r="D18" s="6">
        <v>558</v>
      </c>
      <c r="E18" s="6">
        <v>3892439</v>
      </c>
      <c r="F18" s="6">
        <v>275</v>
      </c>
      <c r="G18" s="6">
        <v>958774</v>
      </c>
      <c r="H18" s="6">
        <v>4</v>
      </c>
      <c r="I18" s="6">
        <v>40000</v>
      </c>
      <c r="J18" s="6">
        <v>0</v>
      </c>
      <c r="K18" s="6">
        <v>0</v>
      </c>
      <c r="L18" s="30" t="s">
        <v>16</v>
      </c>
      <c r="M18" s="31"/>
      <c r="N18" s="7">
        <v>38</v>
      </c>
      <c r="O18" s="7">
        <v>525407</v>
      </c>
      <c r="P18" s="7">
        <v>47</v>
      </c>
      <c r="Q18" s="7">
        <v>278535</v>
      </c>
      <c r="R18" s="7">
        <v>0</v>
      </c>
      <c r="S18" s="7">
        <v>0</v>
      </c>
      <c r="T18" s="6">
        <v>0</v>
      </c>
      <c r="U18" s="6">
        <v>0</v>
      </c>
      <c r="V18" s="6">
        <v>0</v>
      </c>
      <c r="W18" s="6">
        <v>0</v>
      </c>
    </row>
    <row r="19" spans="1:25" x14ac:dyDescent="0.25">
      <c r="A19" s="3" t="s">
        <v>17</v>
      </c>
      <c r="B19" s="6">
        <v>313</v>
      </c>
      <c r="C19" s="6">
        <v>258120</v>
      </c>
      <c r="D19" s="6">
        <v>274</v>
      </c>
      <c r="E19" s="6">
        <v>1940811</v>
      </c>
      <c r="F19" s="6">
        <v>166</v>
      </c>
      <c r="G19" s="6">
        <v>549369</v>
      </c>
      <c r="H19" s="6">
        <v>1</v>
      </c>
      <c r="I19" s="6">
        <v>10000</v>
      </c>
      <c r="J19" s="6">
        <v>0</v>
      </c>
      <c r="K19" s="6">
        <v>0</v>
      </c>
      <c r="L19" s="30" t="s">
        <v>17</v>
      </c>
      <c r="M19" s="31"/>
      <c r="N19" s="6">
        <v>17</v>
      </c>
      <c r="O19" s="6">
        <v>222094</v>
      </c>
      <c r="P19" s="6">
        <v>20</v>
      </c>
      <c r="Q19" s="6">
        <v>132000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</row>
    <row r="20" spans="1:25" x14ac:dyDescent="0.25">
      <c r="A20" s="3" t="s">
        <v>26</v>
      </c>
      <c r="B20" s="6">
        <v>594</v>
      </c>
      <c r="C20" s="6">
        <v>474980</v>
      </c>
      <c r="D20" s="6">
        <v>728</v>
      </c>
      <c r="E20" s="6">
        <v>5115349</v>
      </c>
      <c r="F20" s="6">
        <v>296</v>
      </c>
      <c r="G20" s="6">
        <v>1049914</v>
      </c>
      <c r="H20" s="6">
        <v>4</v>
      </c>
      <c r="I20" s="6">
        <v>52000</v>
      </c>
      <c r="J20" s="6">
        <v>1</v>
      </c>
      <c r="K20" s="6">
        <v>5000</v>
      </c>
      <c r="L20" s="30" t="s">
        <v>26</v>
      </c>
      <c r="M20" s="31"/>
      <c r="N20" s="6">
        <v>53</v>
      </c>
      <c r="O20" s="6">
        <v>769582</v>
      </c>
      <c r="P20" s="6">
        <v>57</v>
      </c>
      <c r="Q20" s="6">
        <v>349259</v>
      </c>
      <c r="R20" s="6">
        <v>1</v>
      </c>
      <c r="S20" s="6">
        <v>8000</v>
      </c>
      <c r="T20" s="6">
        <v>0</v>
      </c>
      <c r="U20" s="6">
        <v>0</v>
      </c>
      <c r="V20" s="6">
        <v>1</v>
      </c>
      <c r="W20" s="6">
        <v>25000</v>
      </c>
    </row>
    <row r="21" spans="1:25" x14ac:dyDescent="0.25">
      <c r="A21" s="3" t="s">
        <v>18</v>
      </c>
      <c r="B21" s="6">
        <v>468</v>
      </c>
      <c r="C21" s="6">
        <v>380610</v>
      </c>
      <c r="D21" s="6">
        <v>457</v>
      </c>
      <c r="E21" s="6">
        <v>3060637</v>
      </c>
      <c r="F21" s="6">
        <v>258</v>
      </c>
      <c r="G21" s="6">
        <v>888638</v>
      </c>
      <c r="H21" s="6">
        <v>3</v>
      </c>
      <c r="I21" s="6">
        <v>30000</v>
      </c>
      <c r="J21" s="6">
        <v>0</v>
      </c>
      <c r="K21" s="6">
        <v>0</v>
      </c>
      <c r="L21" s="30" t="s">
        <v>18</v>
      </c>
      <c r="M21" s="31"/>
      <c r="N21" s="6">
        <v>36</v>
      </c>
      <c r="O21" s="6">
        <v>605302</v>
      </c>
      <c r="P21" s="6">
        <v>39</v>
      </c>
      <c r="Q21" s="6">
        <v>278134</v>
      </c>
      <c r="R21" s="6">
        <v>1</v>
      </c>
      <c r="S21" s="6">
        <v>8000</v>
      </c>
      <c r="T21" s="6">
        <v>0</v>
      </c>
      <c r="U21" s="6">
        <v>0</v>
      </c>
      <c r="V21" s="6">
        <v>0</v>
      </c>
      <c r="W21" s="6">
        <v>0</v>
      </c>
    </row>
    <row r="22" spans="1:25" s="8" customFormat="1" x14ac:dyDescent="0.25">
      <c r="A22" s="1" t="s">
        <v>19</v>
      </c>
      <c r="B22" s="9">
        <f t="shared" ref="B22:K22" si="0">SUM(B3:B21)</f>
        <v>28214</v>
      </c>
      <c r="C22" s="9">
        <f t="shared" si="0"/>
        <v>22175519.640000001</v>
      </c>
      <c r="D22" s="9">
        <f t="shared" si="0"/>
        <v>21035</v>
      </c>
      <c r="E22" s="9">
        <f t="shared" si="0"/>
        <v>150315749.65000001</v>
      </c>
      <c r="F22" s="9">
        <f t="shared" si="0"/>
        <v>20411</v>
      </c>
      <c r="G22" s="9">
        <f t="shared" si="0"/>
        <v>80396360.459999993</v>
      </c>
      <c r="H22" s="9">
        <f t="shared" si="0"/>
        <v>133</v>
      </c>
      <c r="I22" s="9">
        <f t="shared" si="0"/>
        <v>1493300</v>
      </c>
      <c r="J22" s="9">
        <f t="shared" si="0"/>
        <v>13</v>
      </c>
      <c r="K22" s="9">
        <f t="shared" si="0"/>
        <v>65000</v>
      </c>
      <c r="L22" s="28" t="s">
        <v>19</v>
      </c>
      <c r="M22" s="29"/>
      <c r="N22" s="9">
        <f t="shared" ref="N22:W22" si="1">SUM(N3:N21)</f>
        <v>1783</v>
      </c>
      <c r="O22" s="9">
        <f t="shared" si="1"/>
        <v>22986151</v>
      </c>
      <c r="P22" s="9">
        <f t="shared" si="1"/>
        <v>1725</v>
      </c>
      <c r="Q22" s="9">
        <f t="shared" si="1"/>
        <v>10516971.85</v>
      </c>
      <c r="R22" s="9">
        <f t="shared" si="1"/>
        <v>15</v>
      </c>
      <c r="S22" s="9">
        <f t="shared" si="1"/>
        <v>163000</v>
      </c>
      <c r="T22" s="9">
        <f t="shared" si="1"/>
        <v>4</v>
      </c>
      <c r="U22" s="9">
        <f t="shared" si="1"/>
        <v>194301</v>
      </c>
      <c r="V22" s="9">
        <f t="shared" si="1"/>
        <v>6</v>
      </c>
      <c r="W22" s="9">
        <f t="shared" si="1"/>
        <v>150000</v>
      </c>
    </row>
    <row r="24" spans="1:25" x14ac:dyDescent="0.25">
      <c r="A24" s="13">
        <f>B22+D22+F22+H22+J22+N22+P22+R22+T22+V22+B51+D51+F51+H51+J51+L51+N51+P51+T51+V51+X51</f>
        <v>148584</v>
      </c>
    </row>
    <row r="25" spans="1:25" x14ac:dyDescent="0.25">
      <c r="A25" s="13">
        <f>C22+E22+G22+I22+K22+O22+Q22+S22+U22+W22+C51+E51+G51+I51+K51+M51+O51+Q51+U51+W51+Y51</f>
        <v>548129982.35000002</v>
      </c>
    </row>
    <row r="30" spans="1:25" ht="30" customHeight="1" x14ac:dyDescent="0.25">
      <c r="A30" s="5" t="s">
        <v>49</v>
      </c>
      <c r="B30" s="35" t="s">
        <v>39</v>
      </c>
      <c r="C30" s="35"/>
      <c r="D30" s="35" t="s">
        <v>40</v>
      </c>
      <c r="E30" s="35"/>
      <c r="F30" s="27" t="s">
        <v>41</v>
      </c>
      <c r="G30" s="27"/>
      <c r="H30" s="38" t="s">
        <v>42</v>
      </c>
      <c r="I30" s="39"/>
      <c r="J30" s="27" t="s">
        <v>43</v>
      </c>
      <c r="K30" s="27"/>
      <c r="L30" s="27" t="s">
        <v>44</v>
      </c>
      <c r="M30" s="27"/>
      <c r="N30" s="27" t="s">
        <v>45</v>
      </c>
      <c r="O30" s="27"/>
      <c r="P30" s="27" t="s">
        <v>46</v>
      </c>
      <c r="Q30" s="27"/>
      <c r="R30" s="36" t="s">
        <v>49</v>
      </c>
      <c r="S30" s="37"/>
      <c r="T30" s="35" t="s">
        <v>47</v>
      </c>
      <c r="U30" s="35"/>
      <c r="V30" s="27" t="s">
        <v>32</v>
      </c>
      <c r="W30" s="27"/>
      <c r="X30" s="27" t="s">
        <v>33</v>
      </c>
      <c r="Y30" s="32"/>
    </row>
    <row r="31" spans="1:25" x14ac:dyDescent="0.25">
      <c r="A31" s="2" t="s">
        <v>1</v>
      </c>
      <c r="B31" s="2" t="s">
        <v>34</v>
      </c>
      <c r="C31" s="2" t="s">
        <v>2</v>
      </c>
      <c r="D31" s="2" t="s">
        <v>34</v>
      </c>
      <c r="E31" s="2" t="s">
        <v>2</v>
      </c>
      <c r="F31" s="2" t="s">
        <v>34</v>
      </c>
      <c r="G31" s="2" t="s">
        <v>2</v>
      </c>
      <c r="H31" s="2" t="s">
        <v>34</v>
      </c>
      <c r="I31" s="2" t="s">
        <v>2</v>
      </c>
      <c r="J31" s="2" t="s">
        <v>34</v>
      </c>
      <c r="K31" s="2" t="s">
        <v>2</v>
      </c>
      <c r="L31" s="2" t="s">
        <v>34</v>
      </c>
      <c r="M31" s="2" t="s">
        <v>2</v>
      </c>
      <c r="N31" s="2" t="s">
        <v>34</v>
      </c>
      <c r="O31" s="2" t="s">
        <v>2</v>
      </c>
      <c r="P31" s="2" t="s">
        <v>34</v>
      </c>
      <c r="Q31" s="2" t="s">
        <v>2</v>
      </c>
      <c r="R31" s="33" t="s">
        <v>1</v>
      </c>
      <c r="S31" s="34"/>
      <c r="T31" s="2" t="s">
        <v>34</v>
      </c>
      <c r="U31" s="2" t="s">
        <v>2</v>
      </c>
      <c r="V31" s="2" t="s">
        <v>34</v>
      </c>
      <c r="W31" s="2" t="s">
        <v>2</v>
      </c>
      <c r="X31" s="2" t="s">
        <v>34</v>
      </c>
      <c r="Y31" s="2" t="s">
        <v>2</v>
      </c>
    </row>
    <row r="32" spans="1:25" x14ac:dyDescent="0.25">
      <c r="A32" s="3" t="s">
        <v>35</v>
      </c>
      <c r="B32" s="7">
        <v>3452</v>
      </c>
      <c r="C32" s="7">
        <v>8597577.1400000006</v>
      </c>
      <c r="D32" s="7">
        <v>1118</v>
      </c>
      <c r="E32" s="7">
        <v>4173204.2</v>
      </c>
      <c r="F32" s="7">
        <v>7</v>
      </c>
      <c r="G32" s="7">
        <v>11800</v>
      </c>
      <c r="H32" s="7">
        <v>10</v>
      </c>
      <c r="I32" s="7">
        <v>23100</v>
      </c>
      <c r="J32" s="7">
        <v>9</v>
      </c>
      <c r="K32" s="7">
        <v>9000</v>
      </c>
      <c r="L32" s="7">
        <v>3</v>
      </c>
      <c r="M32" s="7">
        <v>6080</v>
      </c>
      <c r="N32" s="7">
        <v>5</v>
      </c>
      <c r="O32" s="7">
        <v>5420</v>
      </c>
      <c r="P32" s="7">
        <v>0</v>
      </c>
      <c r="Q32" s="7">
        <v>0</v>
      </c>
      <c r="R32" s="30" t="s">
        <v>35</v>
      </c>
      <c r="S32" s="31"/>
      <c r="T32" s="7">
        <v>3198</v>
      </c>
      <c r="U32" s="7">
        <v>18853338.73</v>
      </c>
      <c r="V32" s="7">
        <v>2045</v>
      </c>
      <c r="W32" s="7">
        <v>1288300</v>
      </c>
      <c r="X32" s="7">
        <v>6</v>
      </c>
      <c r="Y32" s="7">
        <v>664285.68000000005</v>
      </c>
    </row>
    <row r="33" spans="1:25" x14ac:dyDescent="0.25">
      <c r="A33" s="3" t="s">
        <v>36</v>
      </c>
      <c r="B33" s="7">
        <v>1532</v>
      </c>
      <c r="C33" s="7">
        <v>3417947</v>
      </c>
      <c r="D33" s="7">
        <v>373</v>
      </c>
      <c r="E33" s="7">
        <v>987650</v>
      </c>
      <c r="F33" s="7">
        <v>1</v>
      </c>
      <c r="G33" s="7">
        <v>2000</v>
      </c>
      <c r="H33" s="7">
        <v>3</v>
      </c>
      <c r="I33" s="7">
        <v>1502</v>
      </c>
      <c r="J33" s="7">
        <v>2</v>
      </c>
      <c r="K33" s="7">
        <v>1500</v>
      </c>
      <c r="L33" s="7">
        <v>0</v>
      </c>
      <c r="M33" s="7">
        <v>0</v>
      </c>
      <c r="N33" s="7">
        <v>2</v>
      </c>
      <c r="O33" s="7">
        <v>1500</v>
      </c>
      <c r="P33" s="7">
        <v>0</v>
      </c>
      <c r="Q33" s="7">
        <v>0</v>
      </c>
      <c r="R33" s="30" t="s">
        <v>36</v>
      </c>
      <c r="S33" s="31"/>
      <c r="T33" s="7">
        <v>3567</v>
      </c>
      <c r="U33" s="7">
        <v>23526440</v>
      </c>
      <c r="V33" s="7">
        <v>3092</v>
      </c>
      <c r="W33" s="7">
        <v>1793900</v>
      </c>
      <c r="X33" s="7">
        <v>3</v>
      </c>
      <c r="Y33" s="7">
        <v>620573</v>
      </c>
    </row>
    <row r="34" spans="1:25" x14ac:dyDescent="0.25">
      <c r="A34" s="3" t="s">
        <v>5</v>
      </c>
      <c r="B34" s="7">
        <v>911</v>
      </c>
      <c r="C34" s="7">
        <v>2225560</v>
      </c>
      <c r="D34" s="7">
        <v>318</v>
      </c>
      <c r="E34" s="7">
        <v>1018850</v>
      </c>
      <c r="F34" s="7">
        <v>2</v>
      </c>
      <c r="G34" s="7">
        <v>3039</v>
      </c>
      <c r="H34" s="7">
        <v>2</v>
      </c>
      <c r="I34" s="7">
        <v>500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30" t="s">
        <v>5</v>
      </c>
      <c r="S34" s="31"/>
      <c r="T34" s="7">
        <v>1794</v>
      </c>
      <c r="U34" s="7">
        <v>11163420</v>
      </c>
      <c r="V34" s="7">
        <v>1189</v>
      </c>
      <c r="W34" s="7">
        <v>697500</v>
      </c>
      <c r="X34" s="7">
        <v>1</v>
      </c>
      <c r="Y34" s="7">
        <v>200000</v>
      </c>
    </row>
    <row r="35" spans="1:25" x14ac:dyDescent="0.25">
      <c r="A35" s="3" t="s">
        <v>6</v>
      </c>
      <c r="B35" s="7">
        <v>522</v>
      </c>
      <c r="C35" s="7">
        <v>1163810</v>
      </c>
      <c r="D35" s="7">
        <v>130</v>
      </c>
      <c r="E35" s="7">
        <v>420775</v>
      </c>
      <c r="F35" s="7">
        <v>4</v>
      </c>
      <c r="G35" s="7">
        <v>32030</v>
      </c>
      <c r="H35" s="7">
        <v>3</v>
      </c>
      <c r="I35" s="7">
        <v>6089</v>
      </c>
      <c r="J35" s="7">
        <v>1</v>
      </c>
      <c r="K35" s="7">
        <v>500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30" t="s">
        <v>6</v>
      </c>
      <c r="S35" s="31"/>
      <c r="T35" s="7">
        <v>589</v>
      </c>
      <c r="U35" s="7">
        <v>3395600</v>
      </c>
      <c r="V35" s="7">
        <v>443</v>
      </c>
      <c r="W35" s="7">
        <v>249150</v>
      </c>
      <c r="X35" s="7">
        <v>0</v>
      </c>
      <c r="Y35" s="7">
        <v>0</v>
      </c>
    </row>
    <row r="36" spans="1:25" x14ac:dyDescent="0.25">
      <c r="A36" s="3" t="s">
        <v>7</v>
      </c>
      <c r="B36" s="7">
        <v>2391</v>
      </c>
      <c r="C36" s="7">
        <v>5592088</v>
      </c>
      <c r="D36" s="7">
        <v>558</v>
      </c>
      <c r="E36" s="7">
        <v>1379921</v>
      </c>
      <c r="F36" s="7">
        <v>2</v>
      </c>
      <c r="G36" s="7">
        <v>9850</v>
      </c>
      <c r="H36" s="7">
        <v>16</v>
      </c>
      <c r="I36" s="7">
        <v>15960</v>
      </c>
      <c r="J36" s="7">
        <v>16</v>
      </c>
      <c r="K36" s="7">
        <v>7700</v>
      </c>
      <c r="L36" s="7">
        <v>7</v>
      </c>
      <c r="M36" s="7">
        <v>4510</v>
      </c>
      <c r="N36" s="7">
        <v>0</v>
      </c>
      <c r="O36" s="7">
        <v>0</v>
      </c>
      <c r="P36" s="7">
        <v>0</v>
      </c>
      <c r="Q36" s="7">
        <v>0</v>
      </c>
      <c r="R36" s="30" t="s">
        <v>7</v>
      </c>
      <c r="S36" s="31"/>
      <c r="T36" s="7">
        <v>4808</v>
      </c>
      <c r="U36" s="7">
        <v>28235960</v>
      </c>
      <c r="V36" s="7">
        <v>4174</v>
      </c>
      <c r="W36" s="7">
        <v>2499750</v>
      </c>
      <c r="X36" s="7">
        <v>3</v>
      </c>
      <c r="Y36" s="7">
        <v>587432</v>
      </c>
    </row>
    <row r="37" spans="1:25" x14ac:dyDescent="0.25">
      <c r="A37" s="3" t="s">
        <v>8</v>
      </c>
      <c r="B37" s="7">
        <v>3261</v>
      </c>
      <c r="C37" s="7">
        <v>7498130</v>
      </c>
      <c r="D37" s="7">
        <v>700</v>
      </c>
      <c r="E37" s="7">
        <v>2077601</v>
      </c>
      <c r="F37" s="7">
        <v>5</v>
      </c>
      <c r="G37" s="7">
        <v>6000</v>
      </c>
      <c r="H37" s="7">
        <v>2</v>
      </c>
      <c r="I37" s="7">
        <v>2717</v>
      </c>
      <c r="J37" s="7">
        <v>6</v>
      </c>
      <c r="K37" s="7">
        <v>6000</v>
      </c>
      <c r="L37" s="7">
        <v>2</v>
      </c>
      <c r="M37" s="7">
        <v>2200</v>
      </c>
      <c r="N37" s="7">
        <v>2</v>
      </c>
      <c r="O37" s="7">
        <v>2000</v>
      </c>
      <c r="P37" s="7">
        <v>0</v>
      </c>
      <c r="Q37" s="7">
        <v>0</v>
      </c>
      <c r="R37" s="30" t="s">
        <v>8</v>
      </c>
      <c r="S37" s="31"/>
      <c r="T37" s="7">
        <v>2439</v>
      </c>
      <c r="U37" s="7">
        <v>13371440</v>
      </c>
      <c r="V37" s="7">
        <v>1385</v>
      </c>
      <c r="W37" s="7">
        <v>807950</v>
      </c>
      <c r="X37" s="7">
        <v>2</v>
      </c>
      <c r="Y37" s="7">
        <v>240761</v>
      </c>
    </row>
    <row r="38" spans="1:25" x14ac:dyDescent="0.25">
      <c r="A38" s="3" t="s">
        <v>9</v>
      </c>
      <c r="B38" s="7">
        <v>1307</v>
      </c>
      <c r="C38" s="7">
        <v>2720402</v>
      </c>
      <c r="D38" s="7">
        <v>411</v>
      </c>
      <c r="E38" s="7">
        <v>1200008</v>
      </c>
      <c r="F38" s="7">
        <v>2</v>
      </c>
      <c r="G38" s="7">
        <v>6500</v>
      </c>
      <c r="H38" s="7">
        <v>3</v>
      </c>
      <c r="I38" s="7">
        <v>2870</v>
      </c>
      <c r="J38" s="7">
        <v>4</v>
      </c>
      <c r="K38" s="7">
        <v>2000</v>
      </c>
      <c r="L38" s="7">
        <v>0</v>
      </c>
      <c r="M38" s="7">
        <v>0</v>
      </c>
      <c r="N38" s="7">
        <v>1</v>
      </c>
      <c r="O38" s="7">
        <v>750</v>
      </c>
      <c r="P38" s="7">
        <v>0</v>
      </c>
      <c r="Q38" s="7">
        <v>0</v>
      </c>
      <c r="R38" s="30" t="s">
        <v>9</v>
      </c>
      <c r="S38" s="31"/>
      <c r="T38" s="7">
        <v>1346</v>
      </c>
      <c r="U38" s="7">
        <v>8157740</v>
      </c>
      <c r="V38" s="7">
        <v>616</v>
      </c>
      <c r="W38" s="7">
        <v>387300</v>
      </c>
      <c r="X38" s="7">
        <v>2</v>
      </c>
      <c r="Y38" s="7">
        <v>212501</v>
      </c>
    </row>
    <row r="39" spans="1:25" x14ac:dyDescent="0.25">
      <c r="A39" s="3" t="s">
        <v>10</v>
      </c>
      <c r="B39" s="7">
        <v>1725</v>
      </c>
      <c r="C39" s="7">
        <v>3833674</v>
      </c>
      <c r="D39" s="7">
        <v>455</v>
      </c>
      <c r="E39" s="7">
        <v>1531010</v>
      </c>
      <c r="F39" s="7">
        <v>0</v>
      </c>
      <c r="G39" s="7">
        <v>0</v>
      </c>
      <c r="H39" s="7">
        <v>2</v>
      </c>
      <c r="I39" s="7">
        <v>3100</v>
      </c>
      <c r="J39" s="7">
        <v>4</v>
      </c>
      <c r="K39" s="7">
        <v>2000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30" t="s">
        <v>10</v>
      </c>
      <c r="S39" s="31"/>
      <c r="T39" s="7">
        <v>2436</v>
      </c>
      <c r="U39" s="7">
        <v>14622100</v>
      </c>
      <c r="V39" s="7">
        <v>1585</v>
      </c>
      <c r="W39" s="7">
        <v>963250</v>
      </c>
      <c r="X39" s="7">
        <v>8</v>
      </c>
      <c r="Y39" s="7">
        <v>1375868</v>
      </c>
    </row>
    <row r="40" spans="1:25" x14ac:dyDescent="0.25">
      <c r="A40" s="3" t="s">
        <v>11</v>
      </c>
      <c r="B40" s="7">
        <v>387</v>
      </c>
      <c r="C40" s="7">
        <v>924353</v>
      </c>
      <c r="D40" s="7">
        <v>132</v>
      </c>
      <c r="E40" s="7">
        <v>242064</v>
      </c>
      <c r="F40" s="7">
        <v>0</v>
      </c>
      <c r="G40" s="7">
        <v>0</v>
      </c>
      <c r="H40" s="7">
        <v>8</v>
      </c>
      <c r="I40" s="7">
        <v>13720</v>
      </c>
      <c r="J40" s="7">
        <v>1</v>
      </c>
      <c r="K40" s="7">
        <v>1000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30" t="s">
        <v>11</v>
      </c>
      <c r="S40" s="31"/>
      <c r="T40" s="7"/>
      <c r="U40" s="7"/>
      <c r="V40" s="7"/>
      <c r="W40" s="7"/>
      <c r="X40" s="7"/>
      <c r="Y40" s="7"/>
    </row>
    <row r="41" spans="1:25" x14ac:dyDescent="0.25">
      <c r="A41" s="3" t="s">
        <v>12</v>
      </c>
      <c r="B41" s="7">
        <v>771</v>
      </c>
      <c r="C41" s="7">
        <v>1770372</v>
      </c>
      <c r="D41" s="7">
        <v>174</v>
      </c>
      <c r="E41" s="7">
        <v>478376</v>
      </c>
      <c r="F41" s="7">
        <v>1</v>
      </c>
      <c r="G41" s="7">
        <v>4000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30" t="s">
        <v>12</v>
      </c>
      <c r="S41" s="31"/>
      <c r="T41" s="7">
        <v>1555</v>
      </c>
      <c r="U41" s="7">
        <v>9135360</v>
      </c>
      <c r="V41" s="7">
        <v>757</v>
      </c>
      <c r="W41" s="7">
        <v>453400</v>
      </c>
      <c r="X41" s="7">
        <v>3</v>
      </c>
      <c r="Y41" s="7">
        <v>261824</v>
      </c>
    </row>
    <row r="42" spans="1:25" x14ac:dyDescent="0.25">
      <c r="A42" s="3" t="s">
        <v>25</v>
      </c>
      <c r="B42" s="7">
        <v>342</v>
      </c>
      <c r="C42" s="7">
        <v>772370</v>
      </c>
      <c r="D42" s="7">
        <v>100</v>
      </c>
      <c r="E42" s="7">
        <v>389188</v>
      </c>
      <c r="F42" s="7">
        <v>0</v>
      </c>
      <c r="G42" s="7">
        <v>0</v>
      </c>
      <c r="H42" s="7">
        <v>1</v>
      </c>
      <c r="I42" s="7">
        <v>400</v>
      </c>
      <c r="J42" s="7">
        <v>4</v>
      </c>
      <c r="K42" s="7">
        <v>1600</v>
      </c>
      <c r="L42" s="7">
        <v>0</v>
      </c>
      <c r="M42" s="7">
        <v>0</v>
      </c>
      <c r="N42" s="7">
        <v>4</v>
      </c>
      <c r="O42" s="7">
        <v>6000</v>
      </c>
      <c r="P42" s="7">
        <v>0</v>
      </c>
      <c r="Q42" s="7">
        <v>0</v>
      </c>
      <c r="R42" s="30" t="s">
        <v>25</v>
      </c>
      <c r="S42" s="31"/>
      <c r="T42" s="14"/>
      <c r="U42" s="14"/>
      <c r="V42" s="14"/>
      <c r="W42" s="14"/>
      <c r="X42" s="14"/>
      <c r="Y42" s="14"/>
    </row>
    <row r="43" spans="1:25" x14ac:dyDescent="0.25">
      <c r="A43" s="3" t="s">
        <v>13</v>
      </c>
      <c r="B43" s="7">
        <v>776</v>
      </c>
      <c r="C43" s="7">
        <v>1751501</v>
      </c>
      <c r="D43" s="7">
        <v>275</v>
      </c>
      <c r="E43" s="7">
        <v>922120</v>
      </c>
      <c r="F43" s="7">
        <v>0</v>
      </c>
      <c r="G43" s="7">
        <v>0</v>
      </c>
      <c r="H43" s="7">
        <v>8</v>
      </c>
      <c r="I43" s="7">
        <v>16068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30" t="s">
        <v>13</v>
      </c>
      <c r="S43" s="31"/>
      <c r="T43" s="7">
        <v>1730</v>
      </c>
      <c r="U43" s="7">
        <v>10264920</v>
      </c>
      <c r="V43" s="7">
        <v>750</v>
      </c>
      <c r="W43" s="7">
        <v>427900</v>
      </c>
      <c r="X43" s="7">
        <v>3</v>
      </c>
      <c r="Y43" s="7">
        <v>98503</v>
      </c>
    </row>
    <row r="44" spans="1:25" x14ac:dyDescent="0.25">
      <c r="A44" s="3" t="s">
        <v>14</v>
      </c>
      <c r="B44" s="7">
        <v>685</v>
      </c>
      <c r="C44" s="7">
        <v>1779720</v>
      </c>
      <c r="D44" s="7">
        <v>207</v>
      </c>
      <c r="E44" s="7">
        <v>661775</v>
      </c>
      <c r="F44" s="7">
        <v>3</v>
      </c>
      <c r="G44" s="7">
        <v>5500</v>
      </c>
      <c r="H44" s="7">
        <v>8</v>
      </c>
      <c r="I44" s="7">
        <v>11680</v>
      </c>
      <c r="J44" s="7">
        <v>0</v>
      </c>
      <c r="K44" s="7">
        <v>0</v>
      </c>
      <c r="L44" s="7">
        <v>0</v>
      </c>
      <c r="M44" s="7">
        <v>0</v>
      </c>
      <c r="N44" s="7">
        <v>2</v>
      </c>
      <c r="O44" s="7">
        <v>3740</v>
      </c>
      <c r="P44" s="7">
        <v>0</v>
      </c>
      <c r="Q44" s="7">
        <v>0</v>
      </c>
      <c r="R44" s="30" t="s">
        <v>14</v>
      </c>
      <c r="S44" s="31"/>
      <c r="T44" s="7">
        <v>1211</v>
      </c>
      <c r="U44" s="7">
        <v>7316060</v>
      </c>
      <c r="V44" s="7">
        <v>517</v>
      </c>
      <c r="W44" s="7">
        <v>304150</v>
      </c>
      <c r="X44" s="7">
        <v>0</v>
      </c>
      <c r="Y44" s="7">
        <v>0</v>
      </c>
    </row>
    <row r="45" spans="1:25" x14ac:dyDescent="0.25">
      <c r="A45" s="3" t="s">
        <v>15</v>
      </c>
      <c r="B45" s="7">
        <v>316</v>
      </c>
      <c r="C45" s="7">
        <v>798395</v>
      </c>
      <c r="D45" s="7">
        <v>68</v>
      </c>
      <c r="E45" s="7">
        <v>225744</v>
      </c>
      <c r="F45" s="7">
        <v>1</v>
      </c>
      <c r="G45" s="7">
        <v>4000</v>
      </c>
      <c r="H45" s="7">
        <v>1</v>
      </c>
      <c r="I45" s="7">
        <v>300</v>
      </c>
      <c r="J45" s="7">
        <v>3</v>
      </c>
      <c r="K45" s="7">
        <v>3000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30" t="s">
        <v>15</v>
      </c>
      <c r="S45" s="31"/>
      <c r="T45" s="7">
        <v>713</v>
      </c>
      <c r="U45" s="7">
        <v>4062340</v>
      </c>
      <c r="V45" s="7">
        <v>326</v>
      </c>
      <c r="W45" s="7">
        <v>182600</v>
      </c>
      <c r="X45" s="7">
        <v>0</v>
      </c>
      <c r="Y45" s="7">
        <v>0</v>
      </c>
    </row>
    <row r="46" spans="1:25" x14ac:dyDescent="0.25">
      <c r="A46" s="3" t="s">
        <v>37</v>
      </c>
      <c r="B46" s="7">
        <v>363</v>
      </c>
      <c r="C46" s="7">
        <v>821209</v>
      </c>
      <c r="D46" s="7">
        <v>189</v>
      </c>
      <c r="E46" s="7">
        <v>699778</v>
      </c>
      <c r="F46" s="7">
        <v>0</v>
      </c>
      <c r="G46" s="7">
        <v>0</v>
      </c>
      <c r="H46" s="7">
        <v>6</v>
      </c>
      <c r="I46" s="7">
        <v>4080</v>
      </c>
      <c r="J46" s="7">
        <v>2</v>
      </c>
      <c r="K46" s="7">
        <v>2000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30" t="s">
        <v>37</v>
      </c>
      <c r="S46" s="31"/>
      <c r="T46" s="7">
        <v>2315</v>
      </c>
      <c r="U46" s="7">
        <v>14522540</v>
      </c>
      <c r="V46" s="7">
        <v>1762</v>
      </c>
      <c r="W46" s="7">
        <v>1054900</v>
      </c>
      <c r="X46" s="7">
        <v>6</v>
      </c>
      <c r="Y46" s="7">
        <v>1216536</v>
      </c>
    </row>
    <row r="47" spans="1:25" x14ac:dyDescent="0.25">
      <c r="A47" s="3" t="s">
        <v>16</v>
      </c>
      <c r="B47" s="7">
        <v>266</v>
      </c>
      <c r="C47" s="7">
        <v>547484</v>
      </c>
      <c r="D47" s="7">
        <v>80</v>
      </c>
      <c r="E47" s="7">
        <v>261451</v>
      </c>
      <c r="F47" s="7">
        <v>1</v>
      </c>
      <c r="G47" s="7">
        <v>1250</v>
      </c>
      <c r="H47" s="7">
        <v>7</v>
      </c>
      <c r="I47" s="7">
        <v>4730</v>
      </c>
      <c r="J47" s="7">
        <v>1</v>
      </c>
      <c r="K47" s="7">
        <v>800</v>
      </c>
      <c r="L47" s="7">
        <v>0</v>
      </c>
      <c r="M47" s="7">
        <v>0</v>
      </c>
      <c r="N47" s="7">
        <v>4</v>
      </c>
      <c r="O47" s="7">
        <v>6250</v>
      </c>
      <c r="P47" s="7">
        <v>0</v>
      </c>
      <c r="Q47" s="7">
        <v>0</v>
      </c>
      <c r="R47" s="30" t="s">
        <v>16</v>
      </c>
      <c r="S47" s="31"/>
      <c r="T47" s="7">
        <v>1051</v>
      </c>
      <c r="U47" s="7">
        <v>6308720</v>
      </c>
      <c r="V47" s="7">
        <v>864</v>
      </c>
      <c r="W47" s="7">
        <v>490600</v>
      </c>
      <c r="X47" s="7">
        <v>0</v>
      </c>
      <c r="Y47" s="7">
        <v>0</v>
      </c>
    </row>
    <row r="48" spans="1:25" x14ac:dyDescent="0.25">
      <c r="A48" s="3" t="s">
        <v>17</v>
      </c>
      <c r="B48" s="7">
        <v>56</v>
      </c>
      <c r="C48" s="7">
        <v>133242</v>
      </c>
      <c r="D48" s="7">
        <v>7</v>
      </c>
      <c r="E48" s="7">
        <v>33601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30" t="s">
        <v>17</v>
      </c>
      <c r="S48" s="31"/>
      <c r="T48" s="14"/>
      <c r="U48" s="14"/>
      <c r="V48" s="14"/>
      <c r="W48" s="14"/>
      <c r="X48" s="14"/>
      <c r="Y48" s="14"/>
    </row>
    <row r="49" spans="1:25" x14ac:dyDescent="0.25">
      <c r="A49" s="3" t="s">
        <v>26</v>
      </c>
      <c r="B49" s="7">
        <v>276</v>
      </c>
      <c r="C49" s="7">
        <v>640633</v>
      </c>
      <c r="D49" s="7">
        <v>110</v>
      </c>
      <c r="E49" s="7">
        <v>503757</v>
      </c>
      <c r="F49" s="7">
        <v>0</v>
      </c>
      <c r="G49" s="7">
        <v>0</v>
      </c>
      <c r="H49" s="7">
        <v>1</v>
      </c>
      <c r="I49" s="7">
        <v>100</v>
      </c>
      <c r="J49" s="7">
        <v>0</v>
      </c>
      <c r="K49" s="7">
        <v>0</v>
      </c>
      <c r="L49" s="7">
        <v>2</v>
      </c>
      <c r="M49" s="7">
        <v>2200</v>
      </c>
      <c r="N49" s="7">
        <v>0</v>
      </c>
      <c r="O49" s="7">
        <v>0</v>
      </c>
      <c r="P49" s="7">
        <v>0</v>
      </c>
      <c r="Q49" s="7">
        <v>0</v>
      </c>
      <c r="R49" s="30" t="s">
        <v>26</v>
      </c>
      <c r="S49" s="31"/>
      <c r="T49" s="7">
        <v>939</v>
      </c>
      <c r="U49" s="7">
        <v>5504680</v>
      </c>
      <c r="V49" s="7">
        <v>638</v>
      </c>
      <c r="W49" s="7">
        <v>389400</v>
      </c>
      <c r="X49" s="7">
        <v>1</v>
      </c>
      <c r="Y49" s="7">
        <v>200000</v>
      </c>
    </row>
    <row r="50" spans="1:25" x14ac:dyDescent="0.25">
      <c r="A50" s="3" t="s">
        <v>38</v>
      </c>
      <c r="B50" s="7">
        <v>309</v>
      </c>
      <c r="C50" s="7">
        <v>726538</v>
      </c>
      <c r="D50" s="7">
        <v>120</v>
      </c>
      <c r="E50" s="7">
        <v>367293</v>
      </c>
      <c r="F50" s="7">
        <v>1</v>
      </c>
      <c r="G50" s="7">
        <v>3880</v>
      </c>
      <c r="H50" s="7">
        <v>2</v>
      </c>
      <c r="I50" s="7">
        <v>950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30" t="s">
        <v>38</v>
      </c>
      <c r="S50" s="31"/>
      <c r="T50" s="14"/>
      <c r="U50" s="14"/>
      <c r="V50" s="14"/>
      <c r="W50" s="14"/>
      <c r="X50" s="14"/>
      <c r="Y50" s="14"/>
    </row>
    <row r="51" spans="1:25" s="8" customFormat="1" x14ac:dyDescent="0.25">
      <c r="A51" s="1" t="s">
        <v>19</v>
      </c>
      <c r="B51" s="9">
        <f t="shared" ref="B51:Q51" si="2">SUM(B32:B50)</f>
        <v>19648</v>
      </c>
      <c r="C51" s="9">
        <f t="shared" si="2"/>
        <v>45715005.140000001</v>
      </c>
      <c r="D51" s="9">
        <f t="shared" si="2"/>
        <v>5525</v>
      </c>
      <c r="E51" s="9">
        <f t="shared" si="2"/>
        <v>17574166.199999999</v>
      </c>
      <c r="F51" s="9">
        <f t="shared" si="2"/>
        <v>30</v>
      </c>
      <c r="G51" s="9">
        <f t="shared" si="2"/>
        <v>89849</v>
      </c>
      <c r="H51" s="9">
        <f t="shared" si="2"/>
        <v>83</v>
      </c>
      <c r="I51" s="9">
        <f t="shared" si="2"/>
        <v>107866</v>
      </c>
      <c r="J51" s="9">
        <f t="shared" si="2"/>
        <v>53</v>
      </c>
      <c r="K51" s="9">
        <f t="shared" si="2"/>
        <v>37100</v>
      </c>
      <c r="L51" s="9">
        <f t="shared" si="2"/>
        <v>14</v>
      </c>
      <c r="M51" s="9">
        <f t="shared" si="2"/>
        <v>14990</v>
      </c>
      <c r="N51" s="9">
        <f t="shared" si="2"/>
        <v>20</v>
      </c>
      <c r="O51" s="9">
        <f t="shared" si="2"/>
        <v>25660</v>
      </c>
      <c r="P51" s="9">
        <f t="shared" si="2"/>
        <v>0</v>
      </c>
      <c r="Q51" s="9">
        <f t="shared" si="2"/>
        <v>0</v>
      </c>
      <c r="R51" s="28" t="s">
        <v>19</v>
      </c>
      <c r="S51" s="29"/>
      <c r="T51" s="9">
        <f>SUM(T32:T50)</f>
        <v>29691</v>
      </c>
      <c r="U51" s="9">
        <f t="shared" ref="U51:Y51" si="3">SUM(U32:U50)</f>
        <v>178440658.73000002</v>
      </c>
      <c r="V51" s="9">
        <f t="shared" si="3"/>
        <v>20143</v>
      </c>
      <c r="W51" s="9">
        <f t="shared" si="3"/>
        <v>11990050</v>
      </c>
      <c r="X51" s="9">
        <f t="shared" si="3"/>
        <v>38</v>
      </c>
      <c r="Y51" s="9">
        <f t="shared" si="3"/>
        <v>5678283.6799999997</v>
      </c>
    </row>
  </sheetData>
  <mergeCells count="65">
    <mergeCell ref="V1:W1"/>
    <mergeCell ref="L2:M2"/>
    <mergeCell ref="L1:M1"/>
    <mergeCell ref="L7:M7"/>
    <mergeCell ref="N1:O1"/>
    <mergeCell ref="P1:Q1"/>
    <mergeCell ref="R1:S1"/>
    <mergeCell ref="T1:U1"/>
    <mergeCell ref="L3:M3"/>
    <mergeCell ref="L4:M4"/>
    <mergeCell ref="L5:M5"/>
    <mergeCell ref="L6:M6"/>
    <mergeCell ref="L18:M18"/>
    <mergeCell ref="B1:C1"/>
    <mergeCell ref="D1:E1"/>
    <mergeCell ref="F1:G1"/>
    <mergeCell ref="H1:I1"/>
    <mergeCell ref="J1:K1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B30:C30"/>
    <mergeCell ref="D30:E30"/>
    <mergeCell ref="F30:G30"/>
    <mergeCell ref="H30:I30"/>
    <mergeCell ref="J30:K30"/>
    <mergeCell ref="L19:M19"/>
    <mergeCell ref="L20:M20"/>
    <mergeCell ref="L21:M21"/>
    <mergeCell ref="L22:M22"/>
    <mergeCell ref="R32:S32"/>
    <mergeCell ref="L30:M30"/>
    <mergeCell ref="N30:O30"/>
    <mergeCell ref="P30:Q30"/>
    <mergeCell ref="R30:S30"/>
    <mergeCell ref="X30:Y30"/>
    <mergeCell ref="R31:S31"/>
    <mergeCell ref="T30:U30"/>
    <mergeCell ref="V30:W30"/>
    <mergeCell ref="R40:S40"/>
    <mergeCell ref="R33:S33"/>
    <mergeCell ref="R34:S34"/>
    <mergeCell ref="R35:S35"/>
    <mergeCell ref="R36:S36"/>
    <mergeCell ref="R37:S37"/>
    <mergeCell ref="R38:S38"/>
    <mergeCell ref="R39:S39"/>
    <mergeCell ref="R51:S51"/>
    <mergeCell ref="R41:S41"/>
    <mergeCell ref="R42:S42"/>
    <mergeCell ref="R43:S43"/>
    <mergeCell ref="R44:S44"/>
    <mergeCell ref="R45:S45"/>
    <mergeCell ref="R46:S46"/>
    <mergeCell ref="R47:S47"/>
    <mergeCell ref="R48:S48"/>
    <mergeCell ref="R49:S49"/>
    <mergeCell ref="R50:S50"/>
  </mergeCells>
  <pageMargins left="0" right="0" top="0.78740157480314965" bottom="0.78740157480314965" header="0.31496062992125984" footer="0.31496062992125984"/>
  <pageSetup paperSize="9" scale="53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1"/>
  <sheetViews>
    <sheetView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</cols>
  <sheetData>
    <row r="1" spans="1:23" ht="30" customHeight="1" x14ac:dyDescent="0.25">
      <c r="A1" s="5" t="s">
        <v>50</v>
      </c>
      <c r="B1" s="35" t="s">
        <v>27</v>
      </c>
      <c r="C1" s="35"/>
      <c r="D1" s="35" t="s">
        <v>28</v>
      </c>
      <c r="E1" s="35"/>
      <c r="F1" s="35" t="s">
        <v>29</v>
      </c>
      <c r="G1" s="35"/>
      <c r="H1" s="35" t="s">
        <v>23</v>
      </c>
      <c r="I1" s="35"/>
      <c r="J1" s="35" t="s">
        <v>24</v>
      </c>
      <c r="K1" s="35"/>
      <c r="L1" s="36" t="s">
        <v>50</v>
      </c>
      <c r="M1" s="37"/>
      <c r="N1" s="35" t="s">
        <v>0</v>
      </c>
      <c r="O1" s="35"/>
      <c r="P1" s="27" t="s">
        <v>20</v>
      </c>
      <c r="Q1" s="32"/>
      <c r="R1" s="27" t="s">
        <v>21</v>
      </c>
      <c r="S1" s="32"/>
      <c r="T1" s="27" t="s">
        <v>30</v>
      </c>
      <c r="U1" s="32"/>
      <c r="V1" s="27" t="s">
        <v>22</v>
      </c>
      <c r="W1" s="27"/>
    </row>
    <row r="2" spans="1:23" x14ac:dyDescent="0.25">
      <c r="A2" s="24" t="s">
        <v>1</v>
      </c>
      <c r="B2" s="24" t="s">
        <v>34</v>
      </c>
      <c r="C2" s="24" t="s">
        <v>2</v>
      </c>
      <c r="D2" s="24" t="s">
        <v>34</v>
      </c>
      <c r="E2" s="24" t="s">
        <v>2</v>
      </c>
      <c r="F2" s="24" t="s">
        <v>34</v>
      </c>
      <c r="G2" s="24" t="s">
        <v>2</v>
      </c>
      <c r="H2" s="24" t="s">
        <v>34</v>
      </c>
      <c r="I2" s="24" t="s">
        <v>2</v>
      </c>
      <c r="J2" s="24" t="s">
        <v>34</v>
      </c>
      <c r="K2" s="24" t="s">
        <v>2</v>
      </c>
      <c r="L2" s="33" t="s">
        <v>1</v>
      </c>
      <c r="M2" s="34"/>
      <c r="N2" s="24" t="s">
        <v>34</v>
      </c>
      <c r="O2" s="24" t="s">
        <v>2</v>
      </c>
      <c r="P2" s="24" t="s">
        <v>34</v>
      </c>
      <c r="Q2" s="24" t="s">
        <v>2</v>
      </c>
      <c r="R2" s="24" t="s">
        <v>34</v>
      </c>
      <c r="S2" s="24" t="s">
        <v>2</v>
      </c>
      <c r="T2" s="24" t="s">
        <v>34</v>
      </c>
      <c r="U2" s="24" t="s">
        <v>2</v>
      </c>
      <c r="V2" s="24" t="s">
        <v>34</v>
      </c>
      <c r="W2" s="24" t="s">
        <v>2</v>
      </c>
    </row>
    <row r="3" spans="1:23" x14ac:dyDescent="0.25">
      <c r="A3" s="3" t="s">
        <v>3</v>
      </c>
      <c r="B3" s="6">
        <v>4900</v>
      </c>
      <c r="C3" s="6">
        <v>3962433.49</v>
      </c>
      <c r="D3" s="6">
        <v>3230</v>
      </c>
      <c r="E3" s="6">
        <v>23620358.73</v>
      </c>
      <c r="F3" s="6">
        <v>3295</v>
      </c>
      <c r="G3" s="6">
        <v>14529206.98</v>
      </c>
      <c r="H3" s="6">
        <v>23</v>
      </c>
      <c r="I3" s="6">
        <v>240200</v>
      </c>
      <c r="J3" s="6">
        <v>3</v>
      </c>
      <c r="K3" s="6">
        <v>15000</v>
      </c>
      <c r="L3" s="30" t="s">
        <v>3</v>
      </c>
      <c r="M3" s="31"/>
      <c r="N3" s="6">
        <v>309</v>
      </c>
      <c r="O3" s="6">
        <v>3642469</v>
      </c>
      <c r="P3" s="6">
        <v>287</v>
      </c>
      <c r="Q3" s="6">
        <v>1748202.83</v>
      </c>
      <c r="R3" s="6">
        <v>1</v>
      </c>
      <c r="S3" s="6">
        <v>10000</v>
      </c>
      <c r="T3" s="6">
        <v>2</v>
      </c>
      <c r="U3" s="6">
        <v>15475.29</v>
      </c>
      <c r="V3" s="6">
        <v>1</v>
      </c>
      <c r="W3" s="6">
        <v>25000</v>
      </c>
    </row>
    <row r="4" spans="1:23" x14ac:dyDescent="0.25">
      <c r="A4" s="3" t="s">
        <v>4</v>
      </c>
      <c r="B4" s="6">
        <v>3544</v>
      </c>
      <c r="C4" s="6">
        <v>2903480</v>
      </c>
      <c r="D4" s="6">
        <v>1962</v>
      </c>
      <c r="E4" s="6">
        <v>14037151</v>
      </c>
      <c r="F4" s="6">
        <v>3103</v>
      </c>
      <c r="G4" s="6">
        <v>11343174</v>
      </c>
      <c r="H4" s="6">
        <v>22</v>
      </c>
      <c r="I4" s="6">
        <v>244000</v>
      </c>
      <c r="J4" s="6">
        <v>4</v>
      </c>
      <c r="K4" s="6">
        <v>20000</v>
      </c>
      <c r="L4" s="30" t="s">
        <v>4</v>
      </c>
      <c r="M4" s="31"/>
      <c r="N4" s="6">
        <v>164</v>
      </c>
      <c r="O4" s="6">
        <v>2143563</v>
      </c>
      <c r="P4" s="6">
        <v>150</v>
      </c>
      <c r="Q4" s="6">
        <v>918525</v>
      </c>
      <c r="R4" s="6">
        <v>1</v>
      </c>
      <c r="S4" s="6">
        <v>10000</v>
      </c>
      <c r="T4" s="6">
        <v>0</v>
      </c>
      <c r="U4" s="6">
        <v>0</v>
      </c>
      <c r="V4" s="6">
        <v>0</v>
      </c>
      <c r="W4" s="6">
        <v>0</v>
      </c>
    </row>
    <row r="5" spans="1:23" x14ac:dyDescent="0.25">
      <c r="A5" s="3" t="s">
        <v>5</v>
      </c>
      <c r="B5" s="6">
        <v>1569</v>
      </c>
      <c r="C5" s="6">
        <v>1314980</v>
      </c>
      <c r="D5" s="6">
        <v>784</v>
      </c>
      <c r="E5" s="6">
        <v>5637205</v>
      </c>
      <c r="F5" s="6">
        <v>1089</v>
      </c>
      <c r="G5" s="6">
        <v>3742060</v>
      </c>
      <c r="H5" s="6">
        <v>3</v>
      </c>
      <c r="I5" s="6">
        <v>33000</v>
      </c>
      <c r="J5" s="6">
        <v>1</v>
      </c>
      <c r="K5" s="6">
        <v>5000</v>
      </c>
      <c r="L5" s="30" t="s">
        <v>5</v>
      </c>
      <c r="M5" s="31"/>
      <c r="N5" s="7">
        <v>81</v>
      </c>
      <c r="O5" s="7">
        <v>975751</v>
      </c>
      <c r="P5" s="7">
        <v>79</v>
      </c>
      <c r="Q5" s="7">
        <v>500050</v>
      </c>
      <c r="R5" s="7">
        <v>0</v>
      </c>
      <c r="S5" s="7">
        <v>0</v>
      </c>
      <c r="T5" s="6">
        <v>0</v>
      </c>
      <c r="U5" s="6">
        <v>0</v>
      </c>
      <c r="V5" s="6">
        <v>0</v>
      </c>
      <c r="W5" s="6">
        <v>0</v>
      </c>
    </row>
    <row r="6" spans="1:23" x14ac:dyDescent="0.25">
      <c r="A6" s="3" t="s">
        <v>6</v>
      </c>
      <c r="B6" s="6">
        <v>923</v>
      </c>
      <c r="C6" s="6">
        <v>780690</v>
      </c>
      <c r="D6" s="6">
        <v>495</v>
      </c>
      <c r="E6" s="6">
        <v>3526179</v>
      </c>
      <c r="F6" s="6">
        <v>607</v>
      </c>
      <c r="G6" s="6">
        <v>2271855</v>
      </c>
      <c r="H6" s="6">
        <v>0</v>
      </c>
      <c r="I6" s="6">
        <v>0</v>
      </c>
      <c r="J6" s="6">
        <v>1</v>
      </c>
      <c r="K6" s="6">
        <v>5000</v>
      </c>
      <c r="L6" s="30" t="s">
        <v>6</v>
      </c>
      <c r="M6" s="31"/>
      <c r="N6" s="6">
        <v>50</v>
      </c>
      <c r="O6" s="6">
        <v>758802</v>
      </c>
      <c r="P6" s="6">
        <v>60</v>
      </c>
      <c r="Q6" s="6">
        <v>360971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</row>
    <row r="7" spans="1:23" x14ac:dyDescent="0.25">
      <c r="A7" s="3" t="s">
        <v>7</v>
      </c>
      <c r="B7" s="6">
        <v>4585</v>
      </c>
      <c r="C7" s="6">
        <v>3982038</v>
      </c>
      <c r="D7" s="6">
        <v>3143</v>
      </c>
      <c r="E7" s="6">
        <v>22574366</v>
      </c>
      <c r="F7" s="6">
        <v>3655</v>
      </c>
      <c r="G7" s="6">
        <v>15171586</v>
      </c>
      <c r="H7" s="6">
        <v>30</v>
      </c>
      <c r="I7" s="6">
        <v>366000</v>
      </c>
      <c r="J7" s="6">
        <v>6</v>
      </c>
      <c r="K7" s="6">
        <v>30000</v>
      </c>
      <c r="L7" s="30" t="s">
        <v>7</v>
      </c>
      <c r="M7" s="31"/>
      <c r="N7" s="6">
        <v>260</v>
      </c>
      <c r="O7" s="6">
        <v>3320214</v>
      </c>
      <c r="P7" s="6">
        <v>252</v>
      </c>
      <c r="Q7" s="6">
        <v>1504588</v>
      </c>
      <c r="R7" s="6">
        <v>1</v>
      </c>
      <c r="S7" s="6">
        <v>20000</v>
      </c>
      <c r="T7" s="6">
        <v>2</v>
      </c>
      <c r="U7" s="6">
        <v>115431</v>
      </c>
      <c r="V7" s="6">
        <v>1</v>
      </c>
      <c r="W7" s="6">
        <v>25000</v>
      </c>
    </row>
    <row r="8" spans="1:23" x14ac:dyDescent="0.25">
      <c r="A8" s="3" t="s">
        <v>8</v>
      </c>
      <c r="B8" s="6">
        <v>3940</v>
      </c>
      <c r="C8" s="6">
        <v>3409600</v>
      </c>
      <c r="D8" s="6">
        <v>2030</v>
      </c>
      <c r="E8" s="6">
        <v>14189976</v>
      </c>
      <c r="F8" s="6">
        <v>2877</v>
      </c>
      <c r="G8" s="6">
        <v>14615792</v>
      </c>
      <c r="H8" s="6">
        <v>22</v>
      </c>
      <c r="I8" s="6">
        <v>269000</v>
      </c>
      <c r="J8" s="6">
        <v>2</v>
      </c>
      <c r="K8" s="6">
        <v>10000</v>
      </c>
      <c r="L8" s="30" t="s">
        <v>8</v>
      </c>
      <c r="M8" s="31"/>
      <c r="N8" s="6">
        <v>233</v>
      </c>
      <c r="O8" s="6">
        <v>2660164</v>
      </c>
      <c r="P8" s="6">
        <v>189</v>
      </c>
      <c r="Q8" s="6">
        <v>1143608</v>
      </c>
      <c r="R8" s="6">
        <v>4</v>
      </c>
      <c r="S8" s="6">
        <v>56000</v>
      </c>
      <c r="T8" s="6">
        <v>0</v>
      </c>
      <c r="U8" s="6">
        <v>0</v>
      </c>
      <c r="V8" s="6">
        <v>0</v>
      </c>
      <c r="W8" s="6">
        <v>0</v>
      </c>
    </row>
    <row r="9" spans="1:23" x14ac:dyDescent="0.25">
      <c r="A9" s="3" t="s">
        <v>9</v>
      </c>
      <c r="B9" s="6">
        <v>1824</v>
      </c>
      <c r="C9" s="6">
        <v>1659870</v>
      </c>
      <c r="D9" s="6">
        <v>898</v>
      </c>
      <c r="E9" s="6">
        <v>6383235</v>
      </c>
      <c r="F9" s="6">
        <v>1522</v>
      </c>
      <c r="G9" s="6">
        <v>6663953</v>
      </c>
      <c r="H9" s="6">
        <v>12</v>
      </c>
      <c r="I9" s="6">
        <v>147000</v>
      </c>
      <c r="J9" s="6">
        <v>1</v>
      </c>
      <c r="K9" s="6">
        <v>5000</v>
      </c>
      <c r="L9" s="30" t="s">
        <v>9</v>
      </c>
      <c r="M9" s="31"/>
      <c r="N9" s="6">
        <v>76</v>
      </c>
      <c r="O9" s="6">
        <v>985916</v>
      </c>
      <c r="P9" s="6">
        <v>68</v>
      </c>
      <c r="Q9" s="6">
        <v>407044</v>
      </c>
      <c r="R9" s="6">
        <v>1</v>
      </c>
      <c r="S9" s="6">
        <v>10000</v>
      </c>
      <c r="T9" s="6">
        <v>0</v>
      </c>
      <c r="U9" s="6">
        <v>0</v>
      </c>
      <c r="V9" s="6">
        <v>0</v>
      </c>
      <c r="W9" s="6">
        <v>0</v>
      </c>
    </row>
    <row r="10" spans="1:23" x14ac:dyDescent="0.25">
      <c r="A10" s="3" t="s">
        <v>10</v>
      </c>
      <c r="B10" s="6">
        <v>2410</v>
      </c>
      <c r="C10" s="6">
        <v>2095850</v>
      </c>
      <c r="D10" s="6">
        <v>1475</v>
      </c>
      <c r="E10" s="6">
        <v>10579995</v>
      </c>
      <c r="F10" s="6">
        <v>1987</v>
      </c>
      <c r="G10" s="6">
        <v>8801063</v>
      </c>
      <c r="H10" s="6">
        <v>24</v>
      </c>
      <c r="I10" s="6">
        <v>261000</v>
      </c>
      <c r="J10" s="6">
        <v>0</v>
      </c>
      <c r="K10" s="6">
        <v>0</v>
      </c>
      <c r="L10" s="30" t="s">
        <v>10</v>
      </c>
      <c r="M10" s="31"/>
      <c r="N10" s="6">
        <v>62</v>
      </c>
      <c r="O10" s="6">
        <v>771202</v>
      </c>
      <c r="P10" s="6">
        <v>62</v>
      </c>
      <c r="Q10" s="6">
        <v>374116</v>
      </c>
      <c r="R10" s="6">
        <v>1</v>
      </c>
      <c r="S10" s="6">
        <v>9000</v>
      </c>
      <c r="T10" s="6">
        <v>0</v>
      </c>
      <c r="U10" s="6">
        <v>0</v>
      </c>
      <c r="V10" s="6">
        <v>0</v>
      </c>
      <c r="W10" s="6">
        <v>0</v>
      </c>
    </row>
    <row r="11" spans="1:23" x14ac:dyDescent="0.25">
      <c r="A11" s="3" t="s">
        <v>11</v>
      </c>
      <c r="B11" s="6">
        <v>1071</v>
      </c>
      <c r="C11" s="6">
        <v>928950</v>
      </c>
      <c r="D11" s="6">
        <v>631</v>
      </c>
      <c r="E11" s="6">
        <v>4629083</v>
      </c>
      <c r="F11" s="6">
        <v>781</v>
      </c>
      <c r="G11" s="6">
        <v>2970719</v>
      </c>
      <c r="H11" s="6">
        <v>9</v>
      </c>
      <c r="I11" s="6">
        <v>124000</v>
      </c>
      <c r="J11" s="6">
        <v>1</v>
      </c>
      <c r="K11" s="6">
        <v>5000</v>
      </c>
      <c r="L11" s="30" t="s">
        <v>11</v>
      </c>
      <c r="M11" s="31"/>
      <c r="N11" s="6">
        <v>25</v>
      </c>
      <c r="O11" s="6">
        <v>335668</v>
      </c>
      <c r="P11" s="6">
        <v>21</v>
      </c>
      <c r="Q11" s="6">
        <v>258626</v>
      </c>
      <c r="R11" s="6">
        <v>1</v>
      </c>
      <c r="S11" s="6">
        <v>9000</v>
      </c>
      <c r="T11" s="6">
        <v>0</v>
      </c>
      <c r="U11" s="6">
        <v>0</v>
      </c>
      <c r="V11" s="6">
        <v>1</v>
      </c>
      <c r="W11" s="6">
        <v>25000</v>
      </c>
    </row>
    <row r="12" spans="1:23" x14ac:dyDescent="0.25">
      <c r="A12" s="3" t="s">
        <v>12</v>
      </c>
      <c r="B12" s="6">
        <v>892</v>
      </c>
      <c r="C12" s="6">
        <v>723870</v>
      </c>
      <c r="D12" s="6">
        <v>667</v>
      </c>
      <c r="E12" s="6">
        <v>4779024</v>
      </c>
      <c r="F12" s="6">
        <v>663</v>
      </c>
      <c r="G12" s="6">
        <v>2779089</v>
      </c>
      <c r="H12" s="6">
        <v>5</v>
      </c>
      <c r="I12" s="6">
        <v>56000</v>
      </c>
      <c r="J12" s="6">
        <v>1</v>
      </c>
      <c r="K12" s="6">
        <v>5000</v>
      </c>
      <c r="L12" s="30" t="s">
        <v>12</v>
      </c>
      <c r="M12" s="31"/>
      <c r="N12" s="6">
        <v>54</v>
      </c>
      <c r="O12" s="6">
        <v>608256</v>
      </c>
      <c r="P12" s="6">
        <v>44</v>
      </c>
      <c r="Q12" s="6">
        <v>265943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</row>
    <row r="13" spans="1:23" x14ac:dyDescent="0.25">
      <c r="A13" s="3" t="s">
        <v>25</v>
      </c>
      <c r="B13" s="6">
        <v>554</v>
      </c>
      <c r="C13" s="6">
        <v>427460</v>
      </c>
      <c r="D13" s="6">
        <v>423</v>
      </c>
      <c r="E13" s="6">
        <v>3141212</v>
      </c>
      <c r="F13" s="6">
        <v>384</v>
      </c>
      <c r="G13" s="6">
        <v>1445730</v>
      </c>
      <c r="H13" s="6">
        <v>3</v>
      </c>
      <c r="I13" s="6">
        <v>39000</v>
      </c>
      <c r="J13" s="6">
        <v>0</v>
      </c>
      <c r="K13" s="6">
        <v>0</v>
      </c>
      <c r="L13" s="30" t="s">
        <v>25</v>
      </c>
      <c r="M13" s="31"/>
      <c r="N13" s="6">
        <v>36</v>
      </c>
      <c r="O13" s="6">
        <v>377436</v>
      </c>
      <c r="P13" s="6">
        <v>30</v>
      </c>
      <c r="Q13" s="6">
        <v>178168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</row>
    <row r="14" spans="1:23" x14ac:dyDescent="0.25">
      <c r="A14" s="3" t="s">
        <v>13</v>
      </c>
      <c r="B14" s="6">
        <v>1534</v>
      </c>
      <c r="C14" s="6">
        <v>1279280</v>
      </c>
      <c r="D14" s="6">
        <v>1193</v>
      </c>
      <c r="E14" s="6">
        <v>8248751</v>
      </c>
      <c r="F14" s="6">
        <v>962</v>
      </c>
      <c r="G14" s="6">
        <v>3899657</v>
      </c>
      <c r="H14" s="6">
        <v>8</v>
      </c>
      <c r="I14" s="6">
        <v>89000</v>
      </c>
      <c r="J14" s="6">
        <v>2</v>
      </c>
      <c r="K14" s="6">
        <v>10000</v>
      </c>
      <c r="L14" s="30" t="s">
        <v>13</v>
      </c>
      <c r="M14" s="31"/>
      <c r="N14" s="6">
        <v>125</v>
      </c>
      <c r="O14" s="6">
        <v>1596071</v>
      </c>
      <c r="P14" s="6">
        <v>117</v>
      </c>
      <c r="Q14" s="6">
        <v>719888</v>
      </c>
      <c r="R14" s="6">
        <v>2</v>
      </c>
      <c r="S14" s="6">
        <v>25000</v>
      </c>
      <c r="T14" s="6">
        <v>0</v>
      </c>
      <c r="U14" s="6">
        <v>0</v>
      </c>
      <c r="V14" s="6">
        <v>0</v>
      </c>
      <c r="W14" s="6">
        <v>0</v>
      </c>
    </row>
    <row r="15" spans="1:23" x14ac:dyDescent="0.25">
      <c r="A15" s="3" t="s">
        <v>14</v>
      </c>
      <c r="B15" s="6">
        <v>916</v>
      </c>
      <c r="C15" s="6">
        <v>739700</v>
      </c>
      <c r="D15" s="6">
        <v>685</v>
      </c>
      <c r="E15" s="6">
        <v>5014113</v>
      </c>
      <c r="F15" s="6">
        <v>569</v>
      </c>
      <c r="G15" s="6">
        <v>2604510</v>
      </c>
      <c r="H15" s="6">
        <v>3</v>
      </c>
      <c r="I15" s="6">
        <v>33000</v>
      </c>
      <c r="J15" s="6">
        <v>0</v>
      </c>
      <c r="K15" s="6">
        <v>0</v>
      </c>
      <c r="L15" s="30" t="s">
        <v>14</v>
      </c>
      <c r="M15" s="31"/>
      <c r="N15" s="6">
        <v>76</v>
      </c>
      <c r="O15" s="6">
        <v>990572</v>
      </c>
      <c r="P15" s="6">
        <v>81</v>
      </c>
      <c r="Q15" s="6">
        <v>483001</v>
      </c>
      <c r="R15" s="6">
        <v>0</v>
      </c>
      <c r="S15" s="6">
        <v>0</v>
      </c>
      <c r="T15" s="6">
        <v>0</v>
      </c>
      <c r="U15" s="6">
        <v>0</v>
      </c>
      <c r="V15" s="6">
        <v>1</v>
      </c>
      <c r="W15" s="6">
        <v>25000</v>
      </c>
    </row>
    <row r="16" spans="1:23" x14ac:dyDescent="0.25">
      <c r="A16" s="3" t="s">
        <v>15</v>
      </c>
      <c r="B16" s="6">
        <v>505</v>
      </c>
      <c r="C16" s="6">
        <v>448310</v>
      </c>
      <c r="D16" s="6">
        <v>378</v>
      </c>
      <c r="E16" s="6">
        <v>2723391</v>
      </c>
      <c r="F16" s="6">
        <v>162</v>
      </c>
      <c r="G16" s="6">
        <v>599604</v>
      </c>
      <c r="H16" s="6">
        <v>2</v>
      </c>
      <c r="I16" s="6">
        <v>23000</v>
      </c>
      <c r="J16" s="6">
        <v>2</v>
      </c>
      <c r="K16" s="6">
        <v>10000</v>
      </c>
      <c r="L16" s="30" t="s">
        <v>15</v>
      </c>
      <c r="M16" s="31"/>
      <c r="N16" s="6">
        <v>43</v>
      </c>
      <c r="O16" s="6">
        <v>738501</v>
      </c>
      <c r="P16" s="6">
        <v>56</v>
      </c>
      <c r="Q16" s="6">
        <v>344637</v>
      </c>
      <c r="R16" s="6">
        <v>1</v>
      </c>
      <c r="S16" s="6">
        <v>20000</v>
      </c>
      <c r="T16" s="6">
        <v>0</v>
      </c>
      <c r="U16" s="6">
        <v>0</v>
      </c>
      <c r="V16" s="6">
        <v>0</v>
      </c>
      <c r="W16" s="6">
        <v>0</v>
      </c>
    </row>
    <row r="17" spans="1:25" x14ac:dyDescent="0.25">
      <c r="A17" s="3" t="s">
        <v>37</v>
      </c>
      <c r="B17" s="6">
        <v>908</v>
      </c>
      <c r="C17" s="6">
        <v>792770</v>
      </c>
      <c r="D17" s="6">
        <v>1099</v>
      </c>
      <c r="E17" s="6">
        <v>7874069</v>
      </c>
      <c r="F17" s="6">
        <v>526</v>
      </c>
      <c r="G17" s="6">
        <v>1939335</v>
      </c>
      <c r="H17" s="6">
        <v>3</v>
      </c>
      <c r="I17" s="6">
        <v>36000</v>
      </c>
      <c r="J17" s="6">
        <v>2</v>
      </c>
      <c r="K17" s="6">
        <v>10000</v>
      </c>
      <c r="L17" s="30" t="s">
        <v>37</v>
      </c>
      <c r="M17" s="31"/>
      <c r="N17" s="6">
        <v>62</v>
      </c>
      <c r="O17" s="6">
        <v>987397</v>
      </c>
      <c r="P17" s="6">
        <v>79</v>
      </c>
      <c r="Q17" s="6">
        <v>474873</v>
      </c>
      <c r="R17" s="6">
        <v>1</v>
      </c>
      <c r="S17" s="6">
        <v>8000</v>
      </c>
      <c r="T17" s="6">
        <v>0</v>
      </c>
      <c r="U17" s="6">
        <v>0</v>
      </c>
      <c r="V17" s="6">
        <v>0</v>
      </c>
      <c r="W17" s="6">
        <v>0</v>
      </c>
    </row>
    <row r="18" spans="1:25" x14ac:dyDescent="0.25">
      <c r="A18" s="3" t="s">
        <v>16</v>
      </c>
      <c r="B18" s="6">
        <v>534</v>
      </c>
      <c r="C18" s="6">
        <v>446540</v>
      </c>
      <c r="D18" s="6">
        <v>560</v>
      </c>
      <c r="E18" s="6">
        <v>3935768</v>
      </c>
      <c r="F18" s="6">
        <v>293</v>
      </c>
      <c r="G18" s="6">
        <v>1073432</v>
      </c>
      <c r="H18" s="6">
        <v>4</v>
      </c>
      <c r="I18" s="6">
        <v>43000</v>
      </c>
      <c r="J18" s="6">
        <v>2</v>
      </c>
      <c r="K18" s="6">
        <v>10000</v>
      </c>
      <c r="L18" s="30" t="s">
        <v>16</v>
      </c>
      <c r="M18" s="31"/>
      <c r="N18" s="7">
        <v>38</v>
      </c>
      <c r="O18" s="7">
        <v>525407</v>
      </c>
      <c r="P18" s="7">
        <v>47</v>
      </c>
      <c r="Q18" s="7">
        <v>278535</v>
      </c>
      <c r="R18" s="7">
        <v>0</v>
      </c>
      <c r="S18" s="7">
        <v>0</v>
      </c>
      <c r="T18" s="6">
        <v>0</v>
      </c>
      <c r="U18" s="6">
        <v>0</v>
      </c>
      <c r="V18" s="6">
        <v>0</v>
      </c>
      <c r="W18" s="6">
        <v>0</v>
      </c>
    </row>
    <row r="19" spans="1:25" x14ac:dyDescent="0.25">
      <c r="A19" s="3" t="s">
        <v>17</v>
      </c>
      <c r="B19" s="6">
        <v>333</v>
      </c>
      <c r="C19" s="6">
        <v>292760</v>
      </c>
      <c r="D19" s="6">
        <v>281</v>
      </c>
      <c r="E19" s="6">
        <v>1979321</v>
      </c>
      <c r="F19" s="6">
        <v>165</v>
      </c>
      <c r="G19" s="6">
        <v>555989</v>
      </c>
      <c r="H19" s="6">
        <v>2</v>
      </c>
      <c r="I19" s="6">
        <v>26000</v>
      </c>
      <c r="J19" s="6">
        <v>1</v>
      </c>
      <c r="K19" s="6">
        <v>5000</v>
      </c>
      <c r="L19" s="30" t="s">
        <v>17</v>
      </c>
      <c r="M19" s="31"/>
      <c r="N19" s="6">
        <v>18</v>
      </c>
      <c r="O19" s="6">
        <v>270094</v>
      </c>
      <c r="P19" s="6">
        <v>21</v>
      </c>
      <c r="Q19" s="6">
        <v>174185</v>
      </c>
      <c r="R19" s="6">
        <v>1</v>
      </c>
      <c r="S19" s="6">
        <v>10000</v>
      </c>
      <c r="T19" s="6">
        <v>0</v>
      </c>
      <c r="U19" s="6">
        <v>0</v>
      </c>
      <c r="V19" s="6">
        <v>0</v>
      </c>
      <c r="W19" s="6">
        <v>0</v>
      </c>
    </row>
    <row r="20" spans="1:25" x14ac:dyDescent="0.25">
      <c r="A20" s="3" t="s">
        <v>26</v>
      </c>
      <c r="B20" s="6">
        <v>633</v>
      </c>
      <c r="C20" s="6">
        <v>528330</v>
      </c>
      <c r="D20" s="6">
        <v>722</v>
      </c>
      <c r="E20" s="6">
        <v>5087458</v>
      </c>
      <c r="F20" s="6">
        <v>310</v>
      </c>
      <c r="G20" s="6">
        <v>1100534</v>
      </c>
      <c r="H20" s="6">
        <v>5</v>
      </c>
      <c r="I20" s="6">
        <v>53000</v>
      </c>
      <c r="J20" s="6">
        <v>0</v>
      </c>
      <c r="K20" s="6">
        <v>0</v>
      </c>
      <c r="L20" s="30" t="s">
        <v>26</v>
      </c>
      <c r="M20" s="31"/>
      <c r="N20" s="6">
        <v>53</v>
      </c>
      <c r="O20" s="6">
        <v>745598</v>
      </c>
      <c r="P20" s="6">
        <v>58</v>
      </c>
      <c r="Q20" s="6">
        <v>360039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</row>
    <row r="21" spans="1:25" x14ac:dyDescent="0.25">
      <c r="A21" s="3" t="s">
        <v>18</v>
      </c>
      <c r="B21" s="6">
        <v>517</v>
      </c>
      <c r="C21" s="6">
        <v>473410</v>
      </c>
      <c r="D21" s="6">
        <v>442</v>
      </c>
      <c r="E21" s="6">
        <v>3031380</v>
      </c>
      <c r="F21" s="6">
        <v>279</v>
      </c>
      <c r="G21" s="6">
        <v>993479</v>
      </c>
      <c r="H21" s="6">
        <v>0</v>
      </c>
      <c r="I21" s="6">
        <v>0</v>
      </c>
      <c r="J21" s="6">
        <v>0</v>
      </c>
      <c r="K21" s="6">
        <v>0</v>
      </c>
      <c r="L21" s="30" t="s">
        <v>18</v>
      </c>
      <c r="M21" s="31"/>
      <c r="N21" s="6">
        <v>37</v>
      </c>
      <c r="O21" s="6">
        <v>554740</v>
      </c>
      <c r="P21" s="6">
        <v>40</v>
      </c>
      <c r="Q21" s="6">
        <v>227864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</row>
    <row r="22" spans="1:25" s="18" customFormat="1" x14ac:dyDescent="0.25">
      <c r="A22" s="16" t="s">
        <v>19</v>
      </c>
      <c r="B22" s="17">
        <f t="shared" ref="B22:K22" si="0">SUM(B3:B21)</f>
        <v>32092</v>
      </c>
      <c r="C22" s="17">
        <f t="shared" si="0"/>
        <v>27190321.490000002</v>
      </c>
      <c r="D22" s="17">
        <f t="shared" si="0"/>
        <v>21098</v>
      </c>
      <c r="E22" s="17">
        <f t="shared" si="0"/>
        <v>150992035.73000002</v>
      </c>
      <c r="F22" s="17">
        <f t="shared" si="0"/>
        <v>23229</v>
      </c>
      <c r="G22" s="17">
        <f t="shared" si="0"/>
        <v>97100767.980000004</v>
      </c>
      <c r="H22" s="17">
        <f t="shared" si="0"/>
        <v>180</v>
      </c>
      <c r="I22" s="17">
        <f t="shared" si="0"/>
        <v>2082200</v>
      </c>
      <c r="J22" s="17">
        <f t="shared" si="0"/>
        <v>29</v>
      </c>
      <c r="K22" s="17">
        <f t="shared" si="0"/>
        <v>145000</v>
      </c>
      <c r="L22" s="40" t="s">
        <v>19</v>
      </c>
      <c r="M22" s="41"/>
      <c r="N22" s="17">
        <f t="shared" ref="N22:W22" si="1">SUM(N3:N21)</f>
        <v>1802</v>
      </c>
      <c r="O22" s="17">
        <f t="shared" si="1"/>
        <v>22987821</v>
      </c>
      <c r="P22" s="17">
        <f t="shared" si="1"/>
        <v>1741</v>
      </c>
      <c r="Q22" s="17">
        <f t="shared" si="1"/>
        <v>10722863.83</v>
      </c>
      <c r="R22" s="17">
        <f t="shared" si="1"/>
        <v>15</v>
      </c>
      <c r="S22" s="17">
        <f t="shared" si="1"/>
        <v>187000</v>
      </c>
      <c r="T22" s="17">
        <f t="shared" si="1"/>
        <v>4</v>
      </c>
      <c r="U22" s="17">
        <f t="shared" si="1"/>
        <v>130906.29000000001</v>
      </c>
      <c r="V22" s="17">
        <f t="shared" si="1"/>
        <v>4</v>
      </c>
      <c r="W22" s="17">
        <f t="shared" si="1"/>
        <v>100000</v>
      </c>
    </row>
    <row r="24" spans="1:25" x14ac:dyDescent="0.25">
      <c r="A24" s="13">
        <f>B22+D22+F22+H22+J22+N22+P22+R22+T22+V22+B51+D51+F51+H51+J51+L51+N51+P51+T51+V51+X51</f>
        <v>155583</v>
      </c>
    </row>
    <row r="25" spans="1:25" x14ac:dyDescent="0.25">
      <c r="A25" s="13">
        <f>C22+E22+G22+I22+K22+O22+Q22+S22+U22+W22+C51+E51+G51+I51+K51+M51+O51+Q51+U51+W51+Y51</f>
        <v>574520443.18000007</v>
      </c>
    </row>
    <row r="30" spans="1:25" ht="30" customHeight="1" x14ac:dyDescent="0.25">
      <c r="A30" s="5" t="s">
        <v>50</v>
      </c>
      <c r="B30" s="35" t="s">
        <v>39</v>
      </c>
      <c r="C30" s="35"/>
      <c r="D30" s="35" t="s">
        <v>40</v>
      </c>
      <c r="E30" s="35"/>
      <c r="F30" s="27" t="s">
        <v>41</v>
      </c>
      <c r="G30" s="27"/>
      <c r="H30" s="38" t="s">
        <v>42</v>
      </c>
      <c r="I30" s="39"/>
      <c r="J30" s="27" t="s">
        <v>43</v>
      </c>
      <c r="K30" s="27"/>
      <c r="L30" s="27" t="s">
        <v>44</v>
      </c>
      <c r="M30" s="27"/>
      <c r="N30" s="27" t="s">
        <v>45</v>
      </c>
      <c r="O30" s="27"/>
      <c r="P30" s="27" t="s">
        <v>46</v>
      </c>
      <c r="Q30" s="27"/>
      <c r="R30" s="36" t="s">
        <v>50</v>
      </c>
      <c r="S30" s="37"/>
      <c r="T30" s="35" t="s">
        <v>47</v>
      </c>
      <c r="U30" s="35"/>
      <c r="V30" s="27" t="s">
        <v>32</v>
      </c>
      <c r="W30" s="27"/>
      <c r="X30" s="27" t="s">
        <v>33</v>
      </c>
      <c r="Y30" s="32"/>
    </row>
    <row r="31" spans="1:25" x14ac:dyDescent="0.25">
      <c r="A31" s="2" t="s">
        <v>1</v>
      </c>
      <c r="B31" s="2" t="s">
        <v>34</v>
      </c>
      <c r="C31" s="2" t="s">
        <v>2</v>
      </c>
      <c r="D31" s="2" t="s">
        <v>34</v>
      </c>
      <c r="E31" s="2" t="s">
        <v>2</v>
      </c>
      <c r="F31" s="2" t="s">
        <v>34</v>
      </c>
      <c r="G31" s="2" t="s">
        <v>2</v>
      </c>
      <c r="H31" s="2" t="s">
        <v>34</v>
      </c>
      <c r="I31" s="2" t="s">
        <v>2</v>
      </c>
      <c r="J31" s="2" t="s">
        <v>34</v>
      </c>
      <c r="K31" s="2" t="s">
        <v>2</v>
      </c>
      <c r="L31" s="2" t="s">
        <v>34</v>
      </c>
      <c r="M31" s="2" t="s">
        <v>2</v>
      </c>
      <c r="N31" s="2" t="s">
        <v>34</v>
      </c>
      <c r="O31" s="2" t="s">
        <v>2</v>
      </c>
      <c r="P31" s="2" t="s">
        <v>34</v>
      </c>
      <c r="Q31" s="2" t="s">
        <v>2</v>
      </c>
      <c r="R31" s="33" t="s">
        <v>1</v>
      </c>
      <c r="S31" s="34"/>
      <c r="T31" s="2" t="s">
        <v>34</v>
      </c>
      <c r="U31" s="2" t="s">
        <v>2</v>
      </c>
      <c r="V31" s="2" t="s">
        <v>34</v>
      </c>
      <c r="W31" s="2" t="s">
        <v>2</v>
      </c>
      <c r="X31" s="2" t="s">
        <v>34</v>
      </c>
      <c r="Y31" s="2" t="s">
        <v>2</v>
      </c>
    </row>
    <row r="32" spans="1:25" x14ac:dyDescent="0.25">
      <c r="A32" s="3" t="s">
        <v>35</v>
      </c>
      <c r="B32" s="7">
        <v>3443</v>
      </c>
      <c r="C32" s="7">
        <v>8485419.6199999992</v>
      </c>
      <c r="D32" s="7">
        <v>1061</v>
      </c>
      <c r="E32" s="7">
        <v>3859040.61</v>
      </c>
      <c r="F32" s="7">
        <v>7</v>
      </c>
      <c r="G32" s="7">
        <v>65273</v>
      </c>
      <c r="H32" s="7">
        <v>9</v>
      </c>
      <c r="I32" s="7">
        <v>25048</v>
      </c>
      <c r="J32" s="7">
        <v>16</v>
      </c>
      <c r="K32" s="7">
        <v>16000</v>
      </c>
      <c r="L32" s="7">
        <v>2</v>
      </c>
      <c r="M32" s="7">
        <v>4400</v>
      </c>
      <c r="N32" s="7">
        <v>2</v>
      </c>
      <c r="O32" s="7">
        <v>4895.75</v>
      </c>
      <c r="P32" s="7">
        <v>0</v>
      </c>
      <c r="Q32" s="7">
        <v>0</v>
      </c>
      <c r="R32" s="30" t="s">
        <v>35</v>
      </c>
      <c r="S32" s="31"/>
      <c r="T32" s="7">
        <v>3234</v>
      </c>
      <c r="U32" s="7">
        <v>19429340</v>
      </c>
      <c r="V32" s="7">
        <v>2022</v>
      </c>
      <c r="W32" s="7">
        <v>1208750</v>
      </c>
      <c r="X32" s="7">
        <v>9</v>
      </c>
      <c r="Y32" s="7">
        <v>1286170.8799999999</v>
      </c>
    </row>
    <row r="33" spans="1:25" x14ac:dyDescent="0.25">
      <c r="A33" s="3" t="s">
        <v>36</v>
      </c>
      <c r="B33" s="7">
        <v>1469</v>
      </c>
      <c r="C33" s="7">
        <v>3437498</v>
      </c>
      <c r="D33" s="7">
        <v>386</v>
      </c>
      <c r="E33" s="7">
        <v>1032913</v>
      </c>
      <c r="F33" s="7">
        <v>1</v>
      </c>
      <c r="G33" s="7">
        <v>3000</v>
      </c>
      <c r="H33" s="7">
        <v>3</v>
      </c>
      <c r="I33" s="7">
        <v>500</v>
      </c>
      <c r="J33" s="7">
        <v>2</v>
      </c>
      <c r="K33" s="7">
        <v>1000</v>
      </c>
      <c r="L33" s="7">
        <v>0</v>
      </c>
      <c r="M33" s="7">
        <v>0</v>
      </c>
      <c r="N33" s="7">
        <v>2</v>
      </c>
      <c r="O33" s="7">
        <v>1822</v>
      </c>
      <c r="P33" s="7">
        <v>0</v>
      </c>
      <c r="Q33" s="7">
        <v>0</v>
      </c>
      <c r="R33" s="30" t="s">
        <v>36</v>
      </c>
      <c r="S33" s="31"/>
      <c r="T33" s="7">
        <v>3564</v>
      </c>
      <c r="U33" s="7">
        <v>23051900</v>
      </c>
      <c r="V33" s="7">
        <v>3100</v>
      </c>
      <c r="W33" s="7">
        <v>1800700</v>
      </c>
      <c r="X33" s="7">
        <v>5</v>
      </c>
      <c r="Y33" s="7">
        <v>581940</v>
      </c>
    </row>
    <row r="34" spans="1:25" x14ac:dyDescent="0.25">
      <c r="A34" s="3" t="s">
        <v>5</v>
      </c>
      <c r="B34" s="7">
        <v>929</v>
      </c>
      <c r="C34" s="7">
        <v>2371730</v>
      </c>
      <c r="D34" s="7">
        <v>345</v>
      </c>
      <c r="E34" s="7">
        <v>1059045</v>
      </c>
      <c r="F34" s="7">
        <v>0</v>
      </c>
      <c r="G34" s="7">
        <v>0</v>
      </c>
      <c r="H34" s="7">
        <v>3</v>
      </c>
      <c r="I34" s="7">
        <v>2940</v>
      </c>
      <c r="J34" s="7">
        <v>0</v>
      </c>
      <c r="K34" s="7">
        <v>0</v>
      </c>
      <c r="L34" s="7">
        <v>2</v>
      </c>
      <c r="M34" s="7">
        <v>2200</v>
      </c>
      <c r="N34" s="7">
        <v>0</v>
      </c>
      <c r="O34" s="7">
        <v>0</v>
      </c>
      <c r="P34" s="7">
        <v>0</v>
      </c>
      <c r="Q34" s="7">
        <v>0</v>
      </c>
      <c r="R34" s="30" t="s">
        <v>5</v>
      </c>
      <c r="S34" s="31"/>
      <c r="T34" s="7">
        <v>1839</v>
      </c>
      <c r="U34" s="7">
        <v>11560020</v>
      </c>
      <c r="V34" s="7">
        <v>1207</v>
      </c>
      <c r="W34" s="7">
        <v>724350</v>
      </c>
      <c r="X34" s="7">
        <v>0</v>
      </c>
      <c r="Y34" s="7">
        <v>0</v>
      </c>
    </row>
    <row r="35" spans="1:25" x14ac:dyDescent="0.25">
      <c r="A35" s="3" t="s">
        <v>6</v>
      </c>
      <c r="B35" s="7">
        <v>511</v>
      </c>
      <c r="C35" s="7">
        <v>1139355</v>
      </c>
      <c r="D35" s="7">
        <v>144</v>
      </c>
      <c r="E35" s="7">
        <v>466313</v>
      </c>
      <c r="F35" s="7">
        <v>1</v>
      </c>
      <c r="G35" s="7">
        <v>4340</v>
      </c>
      <c r="H35" s="7">
        <v>2</v>
      </c>
      <c r="I35" s="7">
        <v>4461</v>
      </c>
      <c r="J35" s="7">
        <v>0</v>
      </c>
      <c r="K35" s="7">
        <v>0</v>
      </c>
      <c r="L35" s="7">
        <v>0</v>
      </c>
      <c r="M35" s="7">
        <v>0</v>
      </c>
      <c r="N35" s="7">
        <v>1</v>
      </c>
      <c r="O35" s="7">
        <v>500</v>
      </c>
      <c r="P35" s="7">
        <v>0</v>
      </c>
      <c r="Q35" s="7">
        <v>0</v>
      </c>
      <c r="R35" s="30" t="s">
        <v>6</v>
      </c>
      <c r="S35" s="31"/>
      <c r="T35" s="7">
        <v>591</v>
      </c>
      <c r="U35" s="7">
        <v>3441780</v>
      </c>
      <c r="V35" s="7">
        <v>453</v>
      </c>
      <c r="W35" s="7">
        <v>263450</v>
      </c>
      <c r="X35" s="7">
        <v>0</v>
      </c>
      <c r="Y35" s="7">
        <v>0</v>
      </c>
    </row>
    <row r="36" spans="1:25" x14ac:dyDescent="0.25">
      <c r="A36" s="3" t="s">
        <v>7</v>
      </c>
      <c r="B36" s="7">
        <v>2342</v>
      </c>
      <c r="C36" s="7">
        <v>5582227</v>
      </c>
      <c r="D36" s="7">
        <v>568</v>
      </c>
      <c r="E36" s="7">
        <v>1432944</v>
      </c>
      <c r="F36" s="7">
        <v>1</v>
      </c>
      <c r="G36" s="7">
        <v>3000</v>
      </c>
      <c r="H36" s="7">
        <v>11</v>
      </c>
      <c r="I36" s="7">
        <v>5725</v>
      </c>
      <c r="J36" s="7">
        <v>12</v>
      </c>
      <c r="K36" s="7">
        <v>6000</v>
      </c>
      <c r="L36" s="7">
        <v>7</v>
      </c>
      <c r="M36" s="7">
        <v>5440</v>
      </c>
      <c r="N36" s="7">
        <v>1</v>
      </c>
      <c r="O36" s="7">
        <v>610</v>
      </c>
      <c r="P36" s="7">
        <v>0</v>
      </c>
      <c r="Q36" s="7">
        <v>0</v>
      </c>
      <c r="R36" s="30" t="s">
        <v>7</v>
      </c>
      <c r="S36" s="31"/>
      <c r="T36" s="7">
        <v>4828</v>
      </c>
      <c r="U36" s="7">
        <v>28599140</v>
      </c>
      <c r="V36" s="7">
        <v>4217</v>
      </c>
      <c r="W36" s="7">
        <v>2537700</v>
      </c>
      <c r="X36" s="7">
        <v>8</v>
      </c>
      <c r="Y36" s="7">
        <v>1218563</v>
      </c>
    </row>
    <row r="37" spans="1:25" x14ac:dyDescent="0.25">
      <c r="A37" s="3" t="s">
        <v>8</v>
      </c>
      <c r="B37" s="7">
        <v>3219</v>
      </c>
      <c r="C37" s="7">
        <v>7771520</v>
      </c>
      <c r="D37" s="7">
        <v>671</v>
      </c>
      <c r="E37" s="7">
        <v>1990570</v>
      </c>
      <c r="F37" s="7">
        <v>1</v>
      </c>
      <c r="G37" s="7">
        <v>664</v>
      </c>
      <c r="H37" s="7">
        <v>1</v>
      </c>
      <c r="I37" s="7">
        <v>600</v>
      </c>
      <c r="J37" s="7">
        <v>6</v>
      </c>
      <c r="K37" s="7">
        <v>6000</v>
      </c>
      <c r="L37" s="7">
        <v>2</v>
      </c>
      <c r="M37" s="7">
        <v>2200</v>
      </c>
      <c r="N37" s="7">
        <v>0</v>
      </c>
      <c r="O37" s="7">
        <v>0</v>
      </c>
      <c r="P37" s="7">
        <v>0</v>
      </c>
      <c r="Q37" s="7">
        <v>0</v>
      </c>
      <c r="R37" s="30" t="s">
        <v>8</v>
      </c>
      <c r="S37" s="31"/>
      <c r="T37" s="7">
        <v>2438</v>
      </c>
      <c r="U37" s="7">
        <v>13498220</v>
      </c>
      <c r="V37" s="7">
        <v>1411</v>
      </c>
      <c r="W37" s="7">
        <v>848450</v>
      </c>
      <c r="X37" s="7">
        <v>0</v>
      </c>
      <c r="Y37" s="7">
        <v>0</v>
      </c>
    </row>
    <row r="38" spans="1:25" x14ac:dyDescent="0.25">
      <c r="A38" s="3" t="s">
        <v>9</v>
      </c>
      <c r="B38" s="7">
        <v>1286</v>
      </c>
      <c r="C38" s="7">
        <v>2684614</v>
      </c>
      <c r="D38" s="7">
        <v>392</v>
      </c>
      <c r="E38" s="7">
        <v>996175</v>
      </c>
      <c r="F38" s="7">
        <v>2</v>
      </c>
      <c r="G38" s="7">
        <v>7500</v>
      </c>
      <c r="H38" s="7">
        <v>6</v>
      </c>
      <c r="I38" s="7">
        <v>3190</v>
      </c>
      <c r="J38" s="7">
        <v>4</v>
      </c>
      <c r="K38" s="7">
        <v>2000</v>
      </c>
      <c r="L38" s="7">
        <v>0</v>
      </c>
      <c r="M38" s="7">
        <v>0</v>
      </c>
      <c r="N38" s="7">
        <v>4</v>
      </c>
      <c r="O38" s="7">
        <v>4184</v>
      </c>
      <c r="P38" s="7">
        <v>0</v>
      </c>
      <c r="Q38" s="7">
        <v>0</v>
      </c>
      <c r="R38" s="30" t="s">
        <v>9</v>
      </c>
      <c r="S38" s="31"/>
      <c r="T38" s="7">
        <v>1299</v>
      </c>
      <c r="U38" s="7">
        <v>8057400</v>
      </c>
      <c r="V38" s="7">
        <v>596</v>
      </c>
      <c r="W38" s="7">
        <v>363000</v>
      </c>
      <c r="X38" s="7">
        <v>0</v>
      </c>
      <c r="Y38" s="7">
        <v>0</v>
      </c>
    </row>
    <row r="39" spans="1:25" x14ac:dyDescent="0.25">
      <c r="A39" s="3" t="s">
        <v>10</v>
      </c>
      <c r="B39" s="7">
        <v>1811</v>
      </c>
      <c r="C39" s="7">
        <v>4057621</v>
      </c>
      <c r="D39" s="7">
        <v>460</v>
      </c>
      <c r="E39" s="7">
        <v>1465010</v>
      </c>
      <c r="F39" s="7">
        <v>0</v>
      </c>
      <c r="G39" s="7">
        <v>0</v>
      </c>
      <c r="H39" s="7">
        <v>5</v>
      </c>
      <c r="I39" s="7">
        <v>5900</v>
      </c>
      <c r="J39" s="7">
        <v>6</v>
      </c>
      <c r="K39" s="7">
        <v>3000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30" t="s">
        <v>10</v>
      </c>
      <c r="S39" s="31"/>
      <c r="T39" s="7">
        <v>2458</v>
      </c>
      <c r="U39" s="7">
        <v>15212680</v>
      </c>
      <c r="V39" s="7">
        <v>1589</v>
      </c>
      <c r="W39" s="7">
        <v>945100</v>
      </c>
      <c r="X39" s="7">
        <v>4</v>
      </c>
      <c r="Y39" s="7">
        <v>598738</v>
      </c>
    </row>
    <row r="40" spans="1:25" x14ac:dyDescent="0.25">
      <c r="A40" s="3" t="s">
        <v>11</v>
      </c>
      <c r="B40" s="7">
        <v>410</v>
      </c>
      <c r="C40" s="7">
        <v>1021913</v>
      </c>
      <c r="D40" s="7">
        <v>135</v>
      </c>
      <c r="E40" s="7">
        <v>253665</v>
      </c>
      <c r="F40" s="7">
        <v>0</v>
      </c>
      <c r="G40" s="7">
        <v>0</v>
      </c>
      <c r="H40" s="7">
        <v>6</v>
      </c>
      <c r="I40" s="7">
        <v>10683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30" t="s">
        <v>11</v>
      </c>
      <c r="S40" s="31"/>
      <c r="T40" s="7"/>
      <c r="U40" s="7"/>
      <c r="V40" s="7"/>
      <c r="W40" s="7"/>
      <c r="X40" s="7"/>
      <c r="Y40" s="7"/>
    </row>
    <row r="41" spans="1:25" x14ac:dyDescent="0.25">
      <c r="A41" s="3" t="s">
        <v>12</v>
      </c>
      <c r="B41" s="7">
        <v>793</v>
      </c>
      <c r="C41" s="7">
        <v>1802688</v>
      </c>
      <c r="D41" s="7">
        <v>183</v>
      </c>
      <c r="E41" s="7">
        <v>494210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30" t="s">
        <v>12</v>
      </c>
      <c r="S41" s="31"/>
      <c r="T41" s="7">
        <v>1567</v>
      </c>
      <c r="U41" s="7">
        <v>9877700</v>
      </c>
      <c r="V41" s="7">
        <v>765</v>
      </c>
      <c r="W41" s="7">
        <v>464300</v>
      </c>
      <c r="X41" s="7">
        <v>2</v>
      </c>
      <c r="Y41" s="7">
        <v>563803</v>
      </c>
    </row>
    <row r="42" spans="1:25" x14ac:dyDescent="0.25">
      <c r="A42" s="3" t="s">
        <v>25</v>
      </c>
      <c r="B42" s="7">
        <v>330</v>
      </c>
      <c r="C42" s="7">
        <v>737148</v>
      </c>
      <c r="D42" s="7">
        <v>96</v>
      </c>
      <c r="E42" s="7">
        <v>330498</v>
      </c>
      <c r="F42" s="7">
        <v>1</v>
      </c>
      <c r="G42" s="7">
        <v>4500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3</v>
      </c>
      <c r="O42" s="7">
        <v>7300</v>
      </c>
      <c r="P42" s="7">
        <v>0</v>
      </c>
      <c r="Q42" s="7">
        <v>0</v>
      </c>
      <c r="R42" s="30" t="s">
        <v>25</v>
      </c>
      <c r="S42" s="31"/>
      <c r="T42" s="14"/>
      <c r="U42" s="14"/>
      <c r="V42" s="14"/>
      <c r="W42" s="14"/>
      <c r="X42" s="14"/>
      <c r="Y42" s="14"/>
    </row>
    <row r="43" spans="1:25" x14ac:dyDescent="0.25">
      <c r="A43" s="3" t="s">
        <v>13</v>
      </c>
      <c r="B43" s="7">
        <v>810</v>
      </c>
      <c r="C43" s="7">
        <v>1834627</v>
      </c>
      <c r="D43" s="7">
        <v>285</v>
      </c>
      <c r="E43" s="7">
        <v>869476</v>
      </c>
      <c r="F43" s="7">
        <v>0</v>
      </c>
      <c r="G43" s="7">
        <v>0</v>
      </c>
      <c r="H43" s="7">
        <v>7</v>
      </c>
      <c r="I43" s="7">
        <v>13786</v>
      </c>
      <c r="J43" s="7">
        <v>0</v>
      </c>
      <c r="K43" s="7">
        <v>0</v>
      </c>
      <c r="L43" s="7">
        <v>0</v>
      </c>
      <c r="M43" s="7">
        <v>0</v>
      </c>
      <c r="N43" s="7">
        <v>1</v>
      </c>
      <c r="O43" s="7">
        <v>800</v>
      </c>
      <c r="P43" s="7">
        <v>0</v>
      </c>
      <c r="Q43" s="7">
        <v>0</v>
      </c>
      <c r="R43" s="30" t="s">
        <v>13</v>
      </c>
      <c r="S43" s="31"/>
      <c r="T43" s="7">
        <v>1750</v>
      </c>
      <c r="U43" s="7">
        <v>10287200</v>
      </c>
      <c r="V43" s="7">
        <v>752</v>
      </c>
      <c r="W43" s="7">
        <v>426250</v>
      </c>
      <c r="X43" s="7">
        <v>1</v>
      </c>
      <c r="Y43" s="7">
        <v>200000</v>
      </c>
    </row>
    <row r="44" spans="1:25" x14ac:dyDescent="0.25">
      <c r="A44" s="3" t="s">
        <v>14</v>
      </c>
      <c r="B44" s="7">
        <v>655</v>
      </c>
      <c r="C44" s="7">
        <v>1736091</v>
      </c>
      <c r="D44" s="7">
        <v>217</v>
      </c>
      <c r="E44" s="7">
        <v>677044</v>
      </c>
      <c r="F44" s="7">
        <v>3</v>
      </c>
      <c r="G44" s="7">
        <v>7000</v>
      </c>
      <c r="H44" s="7">
        <v>8</v>
      </c>
      <c r="I44" s="7">
        <v>18377</v>
      </c>
      <c r="J44" s="7">
        <v>0</v>
      </c>
      <c r="K44" s="7">
        <v>0</v>
      </c>
      <c r="L44" s="7">
        <v>0</v>
      </c>
      <c r="M44" s="7">
        <v>0</v>
      </c>
      <c r="N44" s="7">
        <v>2</v>
      </c>
      <c r="O44" s="7">
        <v>3740</v>
      </c>
      <c r="P44" s="7">
        <v>0</v>
      </c>
      <c r="Q44" s="7">
        <v>0</v>
      </c>
      <c r="R44" s="30" t="s">
        <v>14</v>
      </c>
      <c r="S44" s="31"/>
      <c r="T44" s="7">
        <v>1211</v>
      </c>
      <c r="U44" s="7">
        <v>7534920</v>
      </c>
      <c r="V44" s="7">
        <v>520</v>
      </c>
      <c r="W44" s="7">
        <v>295350</v>
      </c>
      <c r="X44" s="7">
        <v>0</v>
      </c>
      <c r="Y44" s="7">
        <v>0</v>
      </c>
    </row>
    <row r="45" spans="1:25" x14ac:dyDescent="0.25">
      <c r="A45" s="3" t="s">
        <v>15</v>
      </c>
      <c r="B45" s="7">
        <v>298</v>
      </c>
      <c r="C45" s="7">
        <v>762840</v>
      </c>
      <c r="D45" s="7">
        <v>73</v>
      </c>
      <c r="E45" s="7">
        <v>242580</v>
      </c>
      <c r="F45" s="7">
        <v>1</v>
      </c>
      <c r="G45" s="7">
        <v>3500</v>
      </c>
      <c r="H45" s="7">
        <v>4</v>
      </c>
      <c r="I45" s="7">
        <v>8112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30" t="s">
        <v>15</v>
      </c>
      <c r="S45" s="31"/>
      <c r="T45" s="7">
        <v>717</v>
      </c>
      <c r="U45" s="7">
        <v>4215620</v>
      </c>
      <c r="V45" s="7">
        <v>329</v>
      </c>
      <c r="W45" s="7">
        <v>186450</v>
      </c>
      <c r="X45" s="7">
        <v>1</v>
      </c>
      <c r="Y45" s="7">
        <v>69750</v>
      </c>
    </row>
    <row r="46" spans="1:25" x14ac:dyDescent="0.25">
      <c r="A46" s="3" t="s">
        <v>37</v>
      </c>
      <c r="B46" s="7">
        <v>394</v>
      </c>
      <c r="C46" s="7">
        <v>919553</v>
      </c>
      <c r="D46" s="7">
        <v>187</v>
      </c>
      <c r="E46" s="7">
        <v>691009</v>
      </c>
      <c r="F46" s="7">
        <v>1</v>
      </c>
      <c r="G46" s="7">
        <v>3500</v>
      </c>
      <c r="H46" s="7">
        <v>3</v>
      </c>
      <c r="I46" s="7">
        <v>8666</v>
      </c>
      <c r="J46" s="7">
        <v>1</v>
      </c>
      <c r="K46" s="7">
        <v>800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30" t="s">
        <v>37</v>
      </c>
      <c r="S46" s="31"/>
      <c r="T46" s="7">
        <v>2344</v>
      </c>
      <c r="U46" s="7">
        <v>14414500</v>
      </c>
      <c r="V46" s="7">
        <v>1754</v>
      </c>
      <c r="W46" s="7">
        <v>1015600</v>
      </c>
      <c r="X46" s="7">
        <v>6</v>
      </c>
      <c r="Y46" s="7">
        <v>825562</v>
      </c>
    </row>
    <row r="47" spans="1:25" x14ac:dyDescent="0.25">
      <c r="A47" s="3" t="s">
        <v>16</v>
      </c>
      <c r="B47" s="7">
        <v>274</v>
      </c>
      <c r="C47" s="7">
        <v>610788</v>
      </c>
      <c r="D47" s="7">
        <v>82</v>
      </c>
      <c r="E47" s="7">
        <v>305997</v>
      </c>
      <c r="F47" s="7">
        <v>0</v>
      </c>
      <c r="G47" s="7">
        <v>0</v>
      </c>
      <c r="H47" s="7">
        <v>12</v>
      </c>
      <c r="I47" s="7">
        <v>9210</v>
      </c>
      <c r="J47" s="7">
        <v>1</v>
      </c>
      <c r="K47" s="7">
        <v>1000</v>
      </c>
      <c r="L47" s="7">
        <v>0</v>
      </c>
      <c r="M47" s="7">
        <v>0</v>
      </c>
      <c r="N47" s="7">
        <v>3</v>
      </c>
      <c r="O47" s="7">
        <v>4150</v>
      </c>
      <c r="P47" s="7">
        <v>0</v>
      </c>
      <c r="Q47" s="7">
        <v>0</v>
      </c>
      <c r="R47" s="30" t="s">
        <v>16</v>
      </c>
      <c r="S47" s="31"/>
      <c r="T47" s="7">
        <v>1032</v>
      </c>
      <c r="U47" s="7">
        <v>6174360</v>
      </c>
      <c r="V47" s="7">
        <v>855</v>
      </c>
      <c r="W47" s="7">
        <v>487850</v>
      </c>
      <c r="X47" s="7">
        <v>1</v>
      </c>
      <c r="Y47" s="7">
        <v>18857</v>
      </c>
    </row>
    <row r="48" spans="1:25" x14ac:dyDescent="0.25">
      <c r="A48" s="3" t="s">
        <v>17</v>
      </c>
      <c r="B48" s="7">
        <v>63</v>
      </c>
      <c r="C48" s="7">
        <v>145128</v>
      </c>
      <c r="D48" s="7">
        <v>11</v>
      </c>
      <c r="E48" s="7">
        <v>30923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30" t="s">
        <v>17</v>
      </c>
      <c r="S48" s="31"/>
      <c r="T48" s="14"/>
      <c r="U48" s="14"/>
      <c r="V48" s="14"/>
      <c r="W48" s="14"/>
      <c r="X48" s="14"/>
      <c r="Y48" s="14"/>
    </row>
    <row r="49" spans="1:25" x14ac:dyDescent="0.25">
      <c r="A49" s="3" t="s">
        <v>26</v>
      </c>
      <c r="B49" s="7">
        <v>277</v>
      </c>
      <c r="C49" s="7">
        <v>696597</v>
      </c>
      <c r="D49" s="7">
        <v>124</v>
      </c>
      <c r="E49" s="7">
        <v>544416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30" t="s">
        <v>26</v>
      </c>
      <c r="S49" s="31"/>
      <c r="T49" s="7">
        <v>953</v>
      </c>
      <c r="U49" s="7">
        <v>5737880</v>
      </c>
      <c r="V49" s="7">
        <v>642</v>
      </c>
      <c r="W49" s="7">
        <v>387750</v>
      </c>
      <c r="X49" s="7">
        <v>2</v>
      </c>
      <c r="Y49" s="7">
        <v>683050</v>
      </c>
    </row>
    <row r="50" spans="1:25" x14ac:dyDescent="0.25">
      <c r="A50" s="3" t="s">
        <v>38</v>
      </c>
      <c r="B50" s="7">
        <v>286</v>
      </c>
      <c r="C50" s="7">
        <v>638899</v>
      </c>
      <c r="D50" s="7">
        <v>109</v>
      </c>
      <c r="E50" s="7">
        <v>308831</v>
      </c>
      <c r="F50" s="7">
        <v>1</v>
      </c>
      <c r="G50" s="7">
        <v>1500</v>
      </c>
      <c r="H50" s="7">
        <v>3</v>
      </c>
      <c r="I50" s="7">
        <v>750</v>
      </c>
      <c r="J50" s="7">
        <v>1</v>
      </c>
      <c r="K50" s="7">
        <v>700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30" t="s">
        <v>38</v>
      </c>
      <c r="S50" s="31"/>
      <c r="T50" s="14"/>
      <c r="U50" s="14"/>
      <c r="V50" s="14"/>
      <c r="W50" s="14"/>
      <c r="X50" s="14"/>
      <c r="Y50" s="14"/>
    </row>
    <row r="51" spans="1:25" s="18" customFormat="1" x14ac:dyDescent="0.25">
      <c r="A51" s="16" t="s">
        <v>19</v>
      </c>
      <c r="B51" s="17">
        <f t="shared" ref="B51:Q51" si="2">SUM(B32:B50)</f>
        <v>19600</v>
      </c>
      <c r="C51" s="17">
        <f t="shared" si="2"/>
        <v>46436256.619999997</v>
      </c>
      <c r="D51" s="17">
        <f t="shared" si="2"/>
        <v>5529</v>
      </c>
      <c r="E51" s="17">
        <f t="shared" si="2"/>
        <v>17050659.609999999</v>
      </c>
      <c r="F51" s="17">
        <f t="shared" si="2"/>
        <v>20</v>
      </c>
      <c r="G51" s="17">
        <f t="shared" si="2"/>
        <v>103777</v>
      </c>
      <c r="H51" s="17">
        <f t="shared" si="2"/>
        <v>83</v>
      </c>
      <c r="I51" s="17">
        <f t="shared" si="2"/>
        <v>117948</v>
      </c>
      <c r="J51" s="17">
        <f t="shared" si="2"/>
        <v>49</v>
      </c>
      <c r="K51" s="17">
        <f t="shared" si="2"/>
        <v>36500</v>
      </c>
      <c r="L51" s="17">
        <f t="shared" si="2"/>
        <v>13</v>
      </c>
      <c r="M51" s="17">
        <f t="shared" si="2"/>
        <v>14240</v>
      </c>
      <c r="N51" s="17">
        <f t="shared" si="2"/>
        <v>19</v>
      </c>
      <c r="O51" s="17">
        <f t="shared" si="2"/>
        <v>28001.75</v>
      </c>
      <c r="P51" s="17">
        <f t="shared" si="2"/>
        <v>0</v>
      </c>
      <c r="Q51" s="17">
        <f t="shared" si="2"/>
        <v>0</v>
      </c>
      <c r="R51" s="40" t="s">
        <v>19</v>
      </c>
      <c r="S51" s="41"/>
      <c r="T51" s="17">
        <f>SUM(T32:T50)</f>
        <v>29825</v>
      </c>
      <c r="U51" s="17">
        <f t="shared" ref="U51:Y51" si="3">SUM(U32:U50)</f>
        <v>181092660</v>
      </c>
      <c r="V51" s="17">
        <f t="shared" si="3"/>
        <v>20212</v>
      </c>
      <c r="W51" s="17">
        <f t="shared" si="3"/>
        <v>11955050</v>
      </c>
      <c r="X51" s="17">
        <f t="shared" si="3"/>
        <v>39</v>
      </c>
      <c r="Y51" s="17">
        <f t="shared" si="3"/>
        <v>6046433.8799999999</v>
      </c>
    </row>
  </sheetData>
  <dataConsolidate/>
  <mergeCells count="65">
    <mergeCell ref="V1:W1"/>
    <mergeCell ref="L2:M2"/>
    <mergeCell ref="L1:M1"/>
    <mergeCell ref="L7:M7"/>
    <mergeCell ref="N1:O1"/>
    <mergeCell ref="P1:Q1"/>
    <mergeCell ref="R1:S1"/>
    <mergeCell ref="T1:U1"/>
    <mergeCell ref="L3:M3"/>
    <mergeCell ref="L4:M4"/>
    <mergeCell ref="L5:M5"/>
    <mergeCell ref="L6:M6"/>
    <mergeCell ref="L18:M18"/>
    <mergeCell ref="B1:C1"/>
    <mergeCell ref="D1:E1"/>
    <mergeCell ref="F1:G1"/>
    <mergeCell ref="H1:I1"/>
    <mergeCell ref="J1:K1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B30:C30"/>
    <mergeCell ref="D30:E30"/>
    <mergeCell ref="F30:G30"/>
    <mergeCell ref="H30:I30"/>
    <mergeCell ref="J30:K30"/>
    <mergeCell ref="L19:M19"/>
    <mergeCell ref="L20:M20"/>
    <mergeCell ref="L21:M21"/>
    <mergeCell ref="L22:M22"/>
    <mergeCell ref="R32:S32"/>
    <mergeCell ref="L30:M30"/>
    <mergeCell ref="N30:O30"/>
    <mergeCell ref="P30:Q30"/>
    <mergeCell ref="R30:S30"/>
    <mergeCell ref="X30:Y30"/>
    <mergeCell ref="R31:S31"/>
    <mergeCell ref="T30:U30"/>
    <mergeCell ref="V30:W30"/>
    <mergeCell ref="R40:S40"/>
    <mergeCell ref="R33:S33"/>
    <mergeCell ref="R34:S34"/>
    <mergeCell ref="R35:S35"/>
    <mergeCell ref="R36:S36"/>
    <mergeCell ref="R37:S37"/>
    <mergeCell ref="R38:S38"/>
    <mergeCell ref="R39:S39"/>
    <mergeCell ref="R51:S51"/>
    <mergeCell ref="R41:S41"/>
    <mergeCell ref="R42:S42"/>
    <mergeCell ref="R43:S43"/>
    <mergeCell ref="R44:S44"/>
    <mergeCell ref="R45:S45"/>
    <mergeCell ref="R46:S46"/>
    <mergeCell ref="R47:S47"/>
    <mergeCell ref="R48:S48"/>
    <mergeCell ref="R49:S49"/>
    <mergeCell ref="R50:S50"/>
  </mergeCells>
  <pageMargins left="0" right="0" top="0.78740157480314965" bottom="0.78740157480314965" header="0.31496062992125984" footer="0.31496062992125984"/>
  <pageSetup paperSize="9" scale="4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1"/>
  <sheetViews>
    <sheetView workbookViewId="0"/>
  </sheetViews>
  <sheetFormatPr defaultRowHeight="15" x14ac:dyDescent="0.25"/>
  <cols>
    <col min="1" max="1" width="20.7109375" style="23" customWidth="1"/>
    <col min="2" max="2" width="8.7109375" style="23" customWidth="1"/>
    <col min="3" max="3" width="12.7109375" style="23" customWidth="1"/>
    <col min="4" max="4" width="8.7109375" style="23" customWidth="1"/>
    <col min="5" max="5" width="12.7109375" style="23" customWidth="1"/>
    <col min="6" max="6" width="8.7109375" style="23" customWidth="1"/>
    <col min="7" max="7" width="12.7109375" style="23" customWidth="1"/>
    <col min="8" max="8" width="8.7109375" style="23" customWidth="1"/>
    <col min="9" max="9" width="12.7109375" style="23" customWidth="1"/>
    <col min="10" max="10" width="8.7109375" style="23" customWidth="1"/>
    <col min="11" max="11" width="12.7109375" style="23" customWidth="1"/>
    <col min="12" max="12" width="8.7109375" style="23" customWidth="1"/>
    <col min="13" max="13" width="12.7109375" style="23" customWidth="1"/>
    <col min="14" max="14" width="8.7109375" style="23" customWidth="1"/>
    <col min="15" max="15" width="12.7109375" style="23" customWidth="1"/>
    <col min="16" max="16" width="8.7109375" style="23" customWidth="1"/>
    <col min="17" max="17" width="12.7109375" style="23" customWidth="1"/>
    <col min="18" max="18" width="8.7109375" style="23" customWidth="1"/>
    <col min="19" max="19" width="12.7109375" style="23" customWidth="1"/>
    <col min="20" max="20" width="8.7109375" style="23" customWidth="1"/>
    <col min="21" max="21" width="12.7109375" style="23" customWidth="1"/>
    <col min="22" max="22" width="8.7109375" style="23" customWidth="1"/>
    <col min="23" max="23" width="12.7109375" style="23" customWidth="1"/>
    <col min="24" max="24" width="8.7109375" style="20" customWidth="1"/>
    <col min="25" max="25" width="12.7109375" style="20" customWidth="1"/>
  </cols>
  <sheetData>
    <row r="1" spans="1:23" ht="30" customHeight="1" x14ac:dyDescent="0.25">
      <c r="A1" s="19" t="s">
        <v>51</v>
      </c>
      <c r="B1" s="50" t="s">
        <v>27</v>
      </c>
      <c r="C1" s="50"/>
      <c r="D1" s="50" t="s">
        <v>28</v>
      </c>
      <c r="E1" s="50"/>
      <c r="F1" s="50" t="s">
        <v>29</v>
      </c>
      <c r="G1" s="50"/>
      <c r="H1" s="50" t="s">
        <v>23</v>
      </c>
      <c r="I1" s="50"/>
      <c r="J1" s="50" t="s">
        <v>24</v>
      </c>
      <c r="K1" s="50"/>
      <c r="L1" s="42" t="s">
        <v>51</v>
      </c>
      <c r="M1" s="43"/>
      <c r="N1" s="50" t="s">
        <v>0</v>
      </c>
      <c r="O1" s="50"/>
      <c r="P1" s="46" t="s">
        <v>20</v>
      </c>
      <c r="Q1" s="47"/>
      <c r="R1" s="46" t="s">
        <v>21</v>
      </c>
      <c r="S1" s="47"/>
      <c r="T1" s="46" t="s">
        <v>30</v>
      </c>
      <c r="U1" s="47"/>
      <c r="V1" s="46" t="s">
        <v>22</v>
      </c>
      <c r="W1" s="46"/>
    </row>
    <row r="2" spans="1:23" x14ac:dyDescent="0.25">
      <c r="A2" s="24" t="s">
        <v>1</v>
      </c>
      <c r="B2" s="24" t="s">
        <v>34</v>
      </c>
      <c r="C2" s="24" t="s">
        <v>2</v>
      </c>
      <c r="D2" s="24" t="s">
        <v>34</v>
      </c>
      <c r="E2" s="24" t="s">
        <v>2</v>
      </c>
      <c r="F2" s="24" t="s">
        <v>34</v>
      </c>
      <c r="G2" s="24" t="s">
        <v>2</v>
      </c>
      <c r="H2" s="24" t="s">
        <v>34</v>
      </c>
      <c r="I2" s="24" t="s">
        <v>2</v>
      </c>
      <c r="J2" s="24" t="s">
        <v>34</v>
      </c>
      <c r="K2" s="24" t="s">
        <v>2</v>
      </c>
      <c r="L2" s="33" t="s">
        <v>1</v>
      </c>
      <c r="M2" s="34"/>
      <c r="N2" s="24" t="s">
        <v>34</v>
      </c>
      <c r="O2" s="24" t="s">
        <v>2</v>
      </c>
      <c r="P2" s="24" t="s">
        <v>34</v>
      </c>
      <c r="Q2" s="24" t="s">
        <v>2</v>
      </c>
      <c r="R2" s="24" t="s">
        <v>34</v>
      </c>
      <c r="S2" s="24" t="s">
        <v>2</v>
      </c>
      <c r="T2" s="24" t="s">
        <v>34</v>
      </c>
      <c r="U2" s="24" t="s">
        <v>2</v>
      </c>
      <c r="V2" s="24" t="s">
        <v>34</v>
      </c>
      <c r="W2" s="24" t="s">
        <v>2</v>
      </c>
    </row>
    <row r="3" spans="1:23" x14ac:dyDescent="0.25">
      <c r="A3" s="22" t="s">
        <v>3</v>
      </c>
      <c r="B3" s="15">
        <v>5007</v>
      </c>
      <c r="C3" s="15">
        <v>3932990.39</v>
      </c>
      <c r="D3" s="15">
        <v>3219</v>
      </c>
      <c r="E3" s="15">
        <v>23257049.379999999</v>
      </c>
      <c r="F3" s="15">
        <v>3372</v>
      </c>
      <c r="G3" s="15">
        <v>14632587.32</v>
      </c>
      <c r="H3" s="15">
        <v>13</v>
      </c>
      <c r="I3" s="15">
        <v>131200</v>
      </c>
      <c r="J3" s="15">
        <v>4</v>
      </c>
      <c r="K3" s="15">
        <v>20000</v>
      </c>
      <c r="L3" s="44" t="s">
        <v>3</v>
      </c>
      <c r="M3" s="45"/>
      <c r="N3" s="15">
        <v>310</v>
      </c>
      <c r="O3" s="15">
        <v>3636796</v>
      </c>
      <c r="P3" s="15">
        <v>287</v>
      </c>
      <c r="Q3" s="15">
        <v>1746483.05</v>
      </c>
      <c r="R3" s="15">
        <v>3</v>
      </c>
      <c r="S3" s="15">
        <v>25000</v>
      </c>
      <c r="T3" s="15">
        <v>1</v>
      </c>
      <c r="U3" s="15">
        <v>5000</v>
      </c>
      <c r="V3" s="15">
        <v>0</v>
      </c>
      <c r="W3" s="15">
        <v>0</v>
      </c>
    </row>
    <row r="4" spans="1:23" x14ac:dyDescent="0.25">
      <c r="A4" s="22" t="s">
        <v>4</v>
      </c>
      <c r="B4" s="15">
        <v>3395</v>
      </c>
      <c r="C4" s="15">
        <v>2703910</v>
      </c>
      <c r="D4" s="15">
        <v>1908</v>
      </c>
      <c r="E4" s="15">
        <v>13650335</v>
      </c>
      <c r="F4" s="15">
        <v>2886</v>
      </c>
      <c r="G4" s="15">
        <v>10442101</v>
      </c>
      <c r="H4" s="15">
        <v>7</v>
      </c>
      <c r="I4" s="15">
        <v>85000</v>
      </c>
      <c r="J4" s="15">
        <v>2</v>
      </c>
      <c r="K4" s="15">
        <v>10000</v>
      </c>
      <c r="L4" s="44" t="s">
        <v>4</v>
      </c>
      <c r="M4" s="45"/>
      <c r="N4" s="15">
        <v>161</v>
      </c>
      <c r="O4" s="15">
        <v>2090471</v>
      </c>
      <c r="P4" s="15">
        <v>146</v>
      </c>
      <c r="Q4" s="15">
        <v>882939</v>
      </c>
      <c r="R4" s="15">
        <v>1</v>
      </c>
      <c r="S4" s="15">
        <v>20000</v>
      </c>
      <c r="T4" s="15">
        <v>0</v>
      </c>
      <c r="U4" s="15">
        <v>0</v>
      </c>
      <c r="V4" s="15">
        <v>0</v>
      </c>
      <c r="W4" s="15">
        <v>0</v>
      </c>
    </row>
    <row r="5" spans="1:23" x14ac:dyDescent="0.25">
      <c r="A5" s="22" t="s">
        <v>5</v>
      </c>
      <c r="B5" s="15">
        <v>1610</v>
      </c>
      <c r="C5" s="15">
        <v>1331340</v>
      </c>
      <c r="D5" s="15">
        <v>790</v>
      </c>
      <c r="E5" s="15">
        <v>5587250</v>
      </c>
      <c r="F5" s="15">
        <v>1106</v>
      </c>
      <c r="G5" s="15">
        <v>3734957</v>
      </c>
      <c r="H5" s="15">
        <v>5</v>
      </c>
      <c r="I5" s="15">
        <v>53000</v>
      </c>
      <c r="J5" s="15">
        <v>1</v>
      </c>
      <c r="K5" s="15">
        <v>5000</v>
      </c>
      <c r="L5" s="44" t="s">
        <v>5</v>
      </c>
      <c r="M5" s="45"/>
      <c r="N5" s="14">
        <v>78</v>
      </c>
      <c r="O5" s="14">
        <v>957937</v>
      </c>
      <c r="P5" s="14">
        <v>79</v>
      </c>
      <c r="Q5" s="14">
        <v>499554</v>
      </c>
      <c r="R5" s="14">
        <v>0</v>
      </c>
      <c r="S5" s="14">
        <v>0</v>
      </c>
      <c r="T5" s="15">
        <v>0</v>
      </c>
      <c r="U5" s="15">
        <v>0</v>
      </c>
      <c r="V5" s="15">
        <v>3</v>
      </c>
      <c r="W5" s="15">
        <v>75000</v>
      </c>
    </row>
    <row r="6" spans="1:23" x14ac:dyDescent="0.25">
      <c r="A6" s="22" t="s">
        <v>6</v>
      </c>
      <c r="B6" s="15">
        <v>942</v>
      </c>
      <c r="C6" s="15">
        <v>774400</v>
      </c>
      <c r="D6" s="15">
        <v>490</v>
      </c>
      <c r="E6" s="15">
        <v>3444601</v>
      </c>
      <c r="F6" s="15">
        <v>621</v>
      </c>
      <c r="G6" s="15">
        <v>2229978</v>
      </c>
      <c r="H6" s="15">
        <v>9</v>
      </c>
      <c r="I6" s="15">
        <v>102000</v>
      </c>
      <c r="J6" s="15">
        <v>1</v>
      </c>
      <c r="K6" s="15">
        <v>5000</v>
      </c>
      <c r="L6" s="44" t="s">
        <v>6</v>
      </c>
      <c r="M6" s="45"/>
      <c r="N6" s="15">
        <v>49</v>
      </c>
      <c r="O6" s="15">
        <v>755495</v>
      </c>
      <c r="P6" s="15">
        <v>62</v>
      </c>
      <c r="Q6" s="15">
        <v>377856</v>
      </c>
      <c r="R6" s="15">
        <v>1</v>
      </c>
      <c r="S6" s="15">
        <v>10000</v>
      </c>
      <c r="T6" s="15">
        <v>0</v>
      </c>
      <c r="U6" s="15">
        <v>0</v>
      </c>
      <c r="V6" s="15">
        <v>0</v>
      </c>
      <c r="W6" s="15">
        <v>0</v>
      </c>
    </row>
    <row r="7" spans="1:23" x14ac:dyDescent="0.25">
      <c r="A7" s="22" t="s">
        <v>7</v>
      </c>
      <c r="B7" s="15">
        <v>4643</v>
      </c>
      <c r="C7" s="15">
        <v>3720708</v>
      </c>
      <c r="D7" s="15">
        <v>3123</v>
      </c>
      <c r="E7" s="15">
        <v>22255435</v>
      </c>
      <c r="F7" s="15">
        <v>3704</v>
      </c>
      <c r="G7" s="15">
        <v>14095842</v>
      </c>
      <c r="H7" s="15">
        <v>15</v>
      </c>
      <c r="I7" s="15">
        <v>165000</v>
      </c>
      <c r="J7" s="15">
        <v>5</v>
      </c>
      <c r="K7" s="15">
        <v>25000</v>
      </c>
      <c r="L7" s="44" t="s">
        <v>7</v>
      </c>
      <c r="M7" s="45"/>
      <c r="N7" s="15">
        <v>256</v>
      </c>
      <c r="O7" s="15">
        <v>3290103</v>
      </c>
      <c r="P7" s="15">
        <v>250</v>
      </c>
      <c r="Q7" s="15">
        <v>1476275</v>
      </c>
      <c r="R7" s="15">
        <v>0</v>
      </c>
      <c r="S7" s="15">
        <v>0</v>
      </c>
      <c r="T7" s="15">
        <v>0</v>
      </c>
      <c r="U7" s="15">
        <v>0</v>
      </c>
      <c r="V7" s="15">
        <v>1</v>
      </c>
      <c r="W7" s="15">
        <v>25000</v>
      </c>
    </row>
    <row r="8" spans="1:23" x14ac:dyDescent="0.25">
      <c r="A8" s="22" t="s">
        <v>8</v>
      </c>
      <c r="B8" s="15">
        <v>4055</v>
      </c>
      <c r="C8" s="15">
        <v>3139440</v>
      </c>
      <c r="D8" s="15">
        <v>2013</v>
      </c>
      <c r="E8" s="15">
        <v>13790037</v>
      </c>
      <c r="F8" s="15">
        <v>2958</v>
      </c>
      <c r="G8" s="15">
        <v>13739964</v>
      </c>
      <c r="H8" s="15">
        <v>10</v>
      </c>
      <c r="I8" s="15">
        <v>128000</v>
      </c>
      <c r="J8" s="15">
        <v>5</v>
      </c>
      <c r="K8" s="15">
        <v>25000</v>
      </c>
      <c r="L8" s="44" t="s">
        <v>8</v>
      </c>
      <c r="M8" s="45"/>
      <c r="N8" s="15">
        <v>228</v>
      </c>
      <c r="O8" s="15">
        <v>2579914</v>
      </c>
      <c r="P8" s="15">
        <v>189</v>
      </c>
      <c r="Q8" s="15">
        <v>1127548</v>
      </c>
      <c r="R8" s="15">
        <v>1</v>
      </c>
      <c r="S8" s="15">
        <v>8000</v>
      </c>
      <c r="T8" s="15">
        <v>0</v>
      </c>
      <c r="U8" s="15">
        <v>0</v>
      </c>
      <c r="V8" s="15">
        <v>0</v>
      </c>
      <c r="W8" s="15">
        <v>0</v>
      </c>
    </row>
    <row r="9" spans="1:23" x14ac:dyDescent="0.25">
      <c r="A9" s="22" t="s">
        <v>9</v>
      </c>
      <c r="B9" s="15">
        <v>1817</v>
      </c>
      <c r="C9" s="15">
        <v>1438240</v>
      </c>
      <c r="D9" s="15">
        <v>895</v>
      </c>
      <c r="E9" s="15">
        <v>6321197</v>
      </c>
      <c r="F9" s="15">
        <v>1534</v>
      </c>
      <c r="G9" s="15">
        <v>6067137</v>
      </c>
      <c r="H9" s="15">
        <v>6</v>
      </c>
      <c r="I9" s="15">
        <v>66000</v>
      </c>
      <c r="J9" s="15">
        <v>0</v>
      </c>
      <c r="K9" s="15">
        <v>0</v>
      </c>
      <c r="L9" s="44" t="s">
        <v>9</v>
      </c>
      <c r="M9" s="45"/>
      <c r="N9" s="15">
        <v>77</v>
      </c>
      <c r="O9" s="15">
        <v>1016154</v>
      </c>
      <c r="P9" s="15">
        <v>70</v>
      </c>
      <c r="Q9" s="15">
        <v>409215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</row>
    <row r="10" spans="1:23" x14ac:dyDescent="0.25">
      <c r="A10" s="22" t="s">
        <v>10</v>
      </c>
      <c r="B10" s="15">
        <v>2450</v>
      </c>
      <c r="C10" s="15">
        <v>1905670</v>
      </c>
      <c r="D10" s="15">
        <v>1475</v>
      </c>
      <c r="E10" s="15">
        <v>10381892</v>
      </c>
      <c r="F10" s="15">
        <v>2003</v>
      </c>
      <c r="G10" s="15">
        <v>7938304</v>
      </c>
      <c r="H10" s="15">
        <v>6</v>
      </c>
      <c r="I10" s="15">
        <v>63000</v>
      </c>
      <c r="J10" s="15">
        <v>1</v>
      </c>
      <c r="K10" s="15">
        <v>5000</v>
      </c>
      <c r="L10" s="44" t="s">
        <v>10</v>
      </c>
      <c r="M10" s="45"/>
      <c r="N10" s="15">
        <v>62</v>
      </c>
      <c r="O10" s="15">
        <v>744042</v>
      </c>
      <c r="P10" s="15">
        <v>63</v>
      </c>
      <c r="Q10" s="15">
        <v>374996</v>
      </c>
      <c r="R10" s="15">
        <v>0</v>
      </c>
      <c r="S10" s="15">
        <v>0</v>
      </c>
      <c r="T10" s="15">
        <v>0</v>
      </c>
      <c r="U10" s="15">
        <v>0</v>
      </c>
      <c r="V10" s="15">
        <v>0</v>
      </c>
      <c r="W10" s="15">
        <v>0</v>
      </c>
    </row>
    <row r="11" spans="1:23" x14ac:dyDescent="0.25">
      <c r="A11" s="22" t="s">
        <v>11</v>
      </c>
      <c r="B11" s="15">
        <v>1081</v>
      </c>
      <c r="C11" s="15">
        <v>858970</v>
      </c>
      <c r="D11" s="15">
        <v>629</v>
      </c>
      <c r="E11" s="15">
        <v>4520541</v>
      </c>
      <c r="F11" s="15">
        <v>787</v>
      </c>
      <c r="G11" s="15">
        <v>2783580</v>
      </c>
      <c r="H11" s="15">
        <v>3</v>
      </c>
      <c r="I11" s="15">
        <v>33000</v>
      </c>
      <c r="J11" s="15">
        <v>0</v>
      </c>
      <c r="K11" s="15">
        <v>0</v>
      </c>
      <c r="L11" s="44" t="s">
        <v>11</v>
      </c>
      <c r="M11" s="45"/>
      <c r="N11" s="15">
        <v>24</v>
      </c>
      <c r="O11" s="15">
        <v>227668</v>
      </c>
      <c r="P11" s="15">
        <v>19</v>
      </c>
      <c r="Q11" s="15">
        <v>112631</v>
      </c>
      <c r="R11" s="15">
        <v>0</v>
      </c>
      <c r="S11" s="15">
        <v>0</v>
      </c>
      <c r="T11" s="15">
        <v>0</v>
      </c>
      <c r="U11" s="15">
        <v>0</v>
      </c>
      <c r="V11" s="15">
        <v>0</v>
      </c>
      <c r="W11" s="15">
        <v>0</v>
      </c>
    </row>
    <row r="12" spans="1:23" x14ac:dyDescent="0.25">
      <c r="A12" s="22" t="s">
        <v>12</v>
      </c>
      <c r="B12" s="15">
        <v>918</v>
      </c>
      <c r="C12" s="15">
        <v>725230</v>
      </c>
      <c r="D12" s="15">
        <v>680</v>
      </c>
      <c r="E12" s="15">
        <v>5012075</v>
      </c>
      <c r="F12" s="15">
        <v>675</v>
      </c>
      <c r="G12" s="15">
        <v>2722380</v>
      </c>
      <c r="H12" s="15">
        <v>5</v>
      </c>
      <c r="I12" s="15">
        <v>56000</v>
      </c>
      <c r="J12" s="15">
        <v>0</v>
      </c>
      <c r="K12" s="15">
        <v>0</v>
      </c>
      <c r="L12" s="44" t="s">
        <v>12</v>
      </c>
      <c r="M12" s="45"/>
      <c r="N12" s="15">
        <v>50</v>
      </c>
      <c r="O12" s="15">
        <v>594215</v>
      </c>
      <c r="P12" s="15">
        <v>44</v>
      </c>
      <c r="Q12" s="15">
        <v>265327</v>
      </c>
      <c r="R12" s="15">
        <v>0</v>
      </c>
      <c r="S12" s="15">
        <v>0</v>
      </c>
      <c r="T12" s="15">
        <v>0</v>
      </c>
      <c r="U12" s="15">
        <v>0</v>
      </c>
      <c r="V12" s="15">
        <v>0</v>
      </c>
      <c r="W12" s="15">
        <v>0</v>
      </c>
    </row>
    <row r="13" spans="1:23" x14ac:dyDescent="0.25">
      <c r="A13" s="22" t="s">
        <v>25</v>
      </c>
      <c r="B13" s="15">
        <v>584</v>
      </c>
      <c r="C13" s="15">
        <v>466240</v>
      </c>
      <c r="D13" s="15">
        <v>425</v>
      </c>
      <c r="E13" s="15">
        <v>3090853</v>
      </c>
      <c r="F13" s="15">
        <v>393</v>
      </c>
      <c r="G13" s="15">
        <v>1452378</v>
      </c>
      <c r="H13" s="15">
        <v>0</v>
      </c>
      <c r="I13" s="15">
        <v>0</v>
      </c>
      <c r="J13" s="15">
        <v>0</v>
      </c>
      <c r="K13" s="15">
        <v>0</v>
      </c>
      <c r="L13" s="44" t="s">
        <v>25</v>
      </c>
      <c r="M13" s="45"/>
      <c r="N13" s="15">
        <v>35</v>
      </c>
      <c r="O13" s="15">
        <v>389436</v>
      </c>
      <c r="P13" s="15">
        <v>31</v>
      </c>
      <c r="Q13" s="15">
        <v>186315</v>
      </c>
      <c r="R13" s="15">
        <v>0</v>
      </c>
      <c r="S13" s="15">
        <v>0</v>
      </c>
      <c r="T13" s="15">
        <v>0</v>
      </c>
      <c r="U13" s="15">
        <v>0</v>
      </c>
      <c r="V13" s="15">
        <v>0</v>
      </c>
      <c r="W13" s="15">
        <v>0</v>
      </c>
    </row>
    <row r="14" spans="1:23" x14ac:dyDescent="0.25">
      <c r="A14" s="22" t="s">
        <v>13</v>
      </c>
      <c r="B14" s="15">
        <v>1580</v>
      </c>
      <c r="C14" s="15">
        <v>1290290</v>
      </c>
      <c r="D14" s="15">
        <v>1195</v>
      </c>
      <c r="E14" s="15">
        <v>8290846</v>
      </c>
      <c r="F14" s="15">
        <v>971</v>
      </c>
      <c r="G14" s="15">
        <v>3944333</v>
      </c>
      <c r="H14" s="15">
        <v>5</v>
      </c>
      <c r="I14" s="15">
        <v>62000</v>
      </c>
      <c r="J14" s="15">
        <v>0</v>
      </c>
      <c r="K14" s="15">
        <v>0</v>
      </c>
      <c r="L14" s="44" t="s">
        <v>13</v>
      </c>
      <c r="M14" s="45"/>
      <c r="N14" s="15">
        <v>130</v>
      </c>
      <c r="O14" s="15">
        <v>1798237</v>
      </c>
      <c r="P14" s="15">
        <v>123</v>
      </c>
      <c r="Q14" s="15">
        <v>780934</v>
      </c>
      <c r="R14" s="15">
        <v>5</v>
      </c>
      <c r="S14" s="15">
        <v>75000</v>
      </c>
      <c r="T14" s="15">
        <v>0</v>
      </c>
      <c r="U14" s="15">
        <v>0</v>
      </c>
      <c r="V14" s="15">
        <v>1</v>
      </c>
      <c r="W14" s="15">
        <v>25000</v>
      </c>
    </row>
    <row r="15" spans="1:23" x14ac:dyDescent="0.25">
      <c r="A15" s="22" t="s">
        <v>14</v>
      </c>
      <c r="B15" s="15">
        <v>950</v>
      </c>
      <c r="C15" s="15">
        <v>762720</v>
      </c>
      <c r="D15" s="15">
        <v>674</v>
      </c>
      <c r="E15" s="15">
        <v>4798792</v>
      </c>
      <c r="F15" s="15">
        <v>592</v>
      </c>
      <c r="G15" s="15">
        <v>2759482</v>
      </c>
      <c r="H15" s="15">
        <v>0</v>
      </c>
      <c r="I15" s="15">
        <v>0</v>
      </c>
      <c r="J15" s="15">
        <v>2</v>
      </c>
      <c r="K15" s="15">
        <v>10000</v>
      </c>
      <c r="L15" s="44" t="s">
        <v>14</v>
      </c>
      <c r="M15" s="45"/>
      <c r="N15" s="15">
        <v>81</v>
      </c>
      <c r="O15" s="15">
        <v>999065</v>
      </c>
      <c r="P15" s="15">
        <v>80</v>
      </c>
      <c r="Q15" s="15">
        <v>475741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</row>
    <row r="16" spans="1:23" x14ac:dyDescent="0.25">
      <c r="A16" s="22" t="s">
        <v>15</v>
      </c>
      <c r="B16" s="15">
        <v>543</v>
      </c>
      <c r="C16" s="15">
        <v>526150</v>
      </c>
      <c r="D16" s="15">
        <v>369</v>
      </c>
      <c r="E16" s="15">
        <v>2653552</v>
      </c>
      <c r="F16" s="15">
        <v>165</v>
      </c>
      <c r="G16" s="15">
        <v>535036</v>
      </c>
      <c r="H16" s="15">
        <v>2</v>
      </c>
      <c r="I16" s="15">
        <v>26000</v>
      </c>
      <c r="J16" s="15">
        <v>0</v>
      </c>
      <c r="K16" s="15">
        <v>0</v>
      </c>
      <c r="L16" s="44" t="s">
        <v>15</v>
      </c>
      <c r="M16" s="45"/>
      <c r="N16" s="15">
        <v>42</v>
      </c>
      <c r="O16" s="15">
        <v>700501</v>
      </c>
      <c r="P16" s="15">
        <v>55</v>
      </c>
      <c r="Q16" s="15">
        <v>327147</v>
      </c>
      <c r="R16" s="15">
        <v>0</v>
      </c>
      <c r="S16" s="15">
        <v>0</v>
      </c>
      <c r="T16" s="15">
        <v>1</v>
      </c>
      <c r="U16" s="15">
        <v>100000</v>
      </c>
      <c r="V16" s="15">
        <v>0</v>
      </c>
      <c r="W16" s="15">
        <v>0</v>
      </c>
    </row>
    <row r="17" spans="1:25" x14ac:dyDescent="0.25">
      <c r="A17" s="22" t="s">
        <v>37</v>
      </c>
      <c r="B17" s="15">
        <v>927</v>
      </c>
      <c r="C17" s="15">
        <v>798380</v>
      </c>
      <c r="D17" s="15">
        <v>1102</v>
      </c>
      <c r="E17" s="15">
        <v>7767479</v>
      </c>
      <c r="F17" s="15">
        <v>548</v>
      </c>
      <c r="G17" s="15">
        <v>1959287</v>
      </c>
      <c r="H17" s="15">
        <v>2</v>
      </c>
      <c r="I17" s="15">
        <v>23000</v>
      </c>
      <c r="J17" s="15">
        <v>0</v>
      </c>
      <c r="K17" s="15">
        <v>0</v>
      </c>
      <c r="L17" s="44" t="s">
        <v>37</v>
      </c>
      <c r="M17" s="45"/>
      <c r="N17" s="15">
        <v>64</v>
      </c>
      <c r="O17" s="15">
        <v>1009371</v>
      </c>
      <c r="P17" s="15">
        <v>77</v>
      </c>
      <c r="Q17" s="15">
        <v>455953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15">
        <v>0</v>
      </c>
    </row>
    <row r="18" spans="1:25" x14ac:dyDescent="0.25">
      <c r="A18" s="22" t="s">
        <v>16</v>
      </c>
      <c r="B18" s="15">
        <v>538</v>
      </c>
      <c r="C18" s="15">
        <v>429480</v>
      </c>
      <c r="D18" s="15">
        <v>553</v>
      </c>
      <c r="E18" s="15">
        <v>3844444</v>
      </c>
      <c r="F18" s="15">
        <v>302</v>
      </c>
      <c r="G18" s="15">
        <v>1062032</v>
      </c>
      <c r="H18" s="15">
        <v>1</v>
      </c>
      <c r="I18" s="15">
        <v>10000</v>
      </c>
      <c r="J18" s="15">
        <v>1</v>
      </c>
      <c r="K18" s="15">
        <v>5000</v>
      </c>
      <c r="L18" s="44" t="s">
        <v>16</v>
      </c>
      <c r="M18" s="45"/>
      <c r="N18" s="14">
        <v>37</v>
      </c>
      <c r="O18" s="14">
        <v>517807</v>
      </c>
      <c r="P18" s="14">
        <v>47</v>
      </c>
      <c r="Q18" s="14">
        <v>278535</v>
      </c>
      <c r="R18" s="14">
        <v>0</v>
      </c>
      <c r="S18" s="14">
        <v>0</v>
      </c>
      <c r="T18" s="15">
        <v>0</v>
      </c>
      <c r="U18" s="15">
        <v>0</v>
      </c>
      <c r="V18" s="15">
        <v>1</v>
      </c>
      <c r="W18" s="15">
        <v>25000</v>
      </c>
    </row>
    <row r="19" spans="1:25" x14ac:dyDescent="0.25">
      <c r="A19" s="22" t="s">
        <v>17</v>
      </c>
      <c r="B19" s="15">
        <v>338</v>
      </c>
      <c r="C19" s="15">
        <v>283290</v>
      </c>
      <c r="D19" s="15">
        <v>290</v>
      </c>
      <c r="E19" s="15">
        <v>2023887</v>
      </c>
      <c r="F19" s="15">
        <v>170</v>
      </c>
      <c r="G19" s="15">
        <v>577976</v>
      </c>
      <c r="H19" s="15">
        <v>1</v>
      </c>
      <c r="I19" s="15">
        <v>13000</v>
      </c>
      <c r="J19" s="15">
        <v>0</v>
      </c>
      <c r="K19" s="15">
        <v>0</v>
      </c>
      <c r="L19" s="44" t="s">
        <v>17</v>
      </c>
      <c r="M19" s="45"/>
      <c r="N19" s="15">
        <v>18</v>
      </c>
      <c r="O19" s="15">
        <v>235998</v>
      </c>
      <c r="P19" s="15">
        <v>21</v>
      </c>
      <c r="Q19" s="15">
        <v>139260</v>
      </c>
      <c r="R19" s="15">
        <v>0</v>
      </c>
      <c r="S19" s="15">
        <v>0</v>
      </c>
      <c r="T19" s="15">
        <v>0</v>
      </c>
      <c r="U19" s="15">
        <v>0</v>
      </c>
      <c r="V19" s="15">
        <v>0</v>
      </c>
      <c r="W19" s="15">
        <v>0</v>
      </c>
    </row>
    <row r="20" spans="1:25" x14ac:dyDescent="0.25">
      <c r="A20" s="22" t="s">
        <v>26</v>
      </c>
      <c r="B20" s="15">
        <v>648</v>
      </c>
      <c r="C20" s="15">
        <v>534440</v>
      </c>
      <c r="D20" s="15">
        <v>713</v>
      </c>
      <c r="E20" s="15">
        <v>5034310</v>
      </c>
      <c r="F20" s="15">
        <v>312</v>
      </c>
      <c r="G20" s="15">
        <v>1083180</v>
      </c>
      <c r="H20" s="15">
        <v>4</v>
      </c>
      <c r="I20" s="15">
        <v>49000</v>
      </c>
      <c r="J20" s="15">
        <v>0</v>
      </c>
      <c r="K20" s="15">
        <v>0</v>
      </c>
      <c r="L20" s="44" t="s">
        <v>26</v>
      </c>
      <c r="M20" s="45"/>
      <c r="N20" s="15">
        <v>53</v>
      </c>
      <c r="O20" s="15">
        <v>744357</v>
      </c>
      <c r="P20" s="15">
        <v>58</v>
      </c>
      <c r="Q20" s="15">
        <v>355089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5">
        <v>0</v>
      </c>
    </row>
    <row r="21" spans="1:25" x14ac:dyDescent="0.25">
      <c r="A21" s="22" t="s">
        <v>18</v>
      </c>
      <c r="B21" s="15">
        <v>532</v>
      </c>
      <c r="C21" s="15">
        <v>458840</v>
      </c>
      <c r="D21" s="15">
        <v>437</v>
      </c>
      <c r="E21" s="15">
        <v>2948171</v>
      </c>
      <c r="F21" s="15">
        <v>287</v>
      </c>
      <c r="G21" s="15">
        <v>1011058</v>
      </c>
      <c r="H21" s="15">
        <v>0</v>
      </c>
      <c r="I21" s="15">
        <v>0</v>
      </c>
      <c r="J21" s="15">
        <v>0</v>
      </c>
      <c r="K21" s="15">
        <v>0</v>
      </c>
      <c r="L21" s="44" t="s">
        <v>18</v>
      </c>
      <c r="M21" s="45"/>
      <c r="N21" s="15">
        <v>36</v>
      </c>
      <c r="O21" s="15">
        <v>636531</v>
      </c>
      <c r="P21" s="15">
        <v>38</v>
      </c>
      <c r="Q21" s="15">
        <v>220164</v>
      </c>
      <c r="R21" s="15">
        <v>0</v>
      </c>
      <c r="S21" s="15">
        <v>0</v>
      </c>
      <c r="T21" s="15">
        <v>1</v>
      </c>
      <c r="U21" s="15">
        <v>100000</v>
      </c>
      <c r="V21" s="15">
        <v>0</v>
      </c>
      <c r="W21" s="15">
        <v>0</v>
      </c>
    </row>
    <row r="22" spans="1:25" s="8" customFormat="1" x14ac:dyDescent="0.25">
      <c r="A22" s="16" t="s">
        <v>19</v>
      </c>
      <c r="B22" s="17">
        <f t="shared" ref="B22:K22" si="0">SUM(B3:B21)</f>
        <v>32558</v>
      </c>
      <c r="C22" s="17">
        <f t="shared" si="0"/>
        <v>26080728.390000001</v>
      </c>
      <c r="D22" s="17">
        <f t="shared" si="0"/>
        <v>20980</v>
      </c>
      <c r="E22" s="17">
        <f t="shared" si="0"/>
        <v>148672746.38</v>
      </c>
      <c r="F22" s="17">
        <f t="shared" si="0"/>
        <v>23386</v>
      </c>
      <c r="G22" s="17">
        <f t="shared" si="0"/>
        <v>92771592.319999993</v>
      </c>
      <c r="H22" s="17">
        <f t="shared" si="0"/>
        <v>94</v>
      </c>
      <c r="I22" s="17">
        <f t="shared" si="0"/>
        <v>1065200</v>
      </c>
      <c r="J22" s="17">
        <f t="shared" si="0"/>
        <v>22</v>
      </c>
      <c r="K22" s="17">
        <f t="shared" si="0"/>
        <v>110000</v>
      </c>
      <c r="L22" s="40" t="s">
        <v>19</v>
      </c>
      <c r="M22" s="41"/>
      <c r="N22" s="17">
        <f t="shared" ref="N22:W22" si="1">SUM(N3:N21)</f>
        <v>1791</v>
      </c>
      <c r="O22" s="17">
        <f t="shared" si="1"/>
        <v>22924098</v>
      </c>
      <c r="P22" s="17">
        <f t="shared" si="1"/>
        <v>1739</v>
      </c>
      <c r="Q22" s="17">
        <f t="shared" si="1"/>
        <v>10491962.050000001</v>
      </c>
      <c r="R22" s="17">
        <f t="shared" si="1"/>
        <v>11</v>
      </c>
      <c r="S22" s="17">
        <f t="shared" si="1"/>
        <v>138000</v>
      </c>
      <c r="T22" s="17">
        <f t="shared" si="1"/>
        <v>3</v>
      </c>
      <c r="U22" s="17">
        <f t="shared" si="1"/>
        <v>205000</v>
      </c>
      <c r="V22" s="17">
        <f t="shared" si="1"/>
        <v>6</v>
      </c>
      <c r="W22" s="17">
        <f t="shared" si="1"/>
        <v>150000</v>
      </c>
      <c r="X22" s="18"/>
      <c r="Y22" s="18"/>
    </row>
    <row r="24" spans="1:25" x14ac:dyDescent="0.25">
      <c r="A24" s="13">
        <f>B22+D22+F22+H22+J22+N22+P22+R22+T22+V22+B51+D51+F51+H51+J51+L51+N51+P51+T51+V51+X51</f>
        <v>155555</v>
      </c>
    </row>
    <row r="25" spans="1:25" x14ac:dyDescent="0.25">
      <c r="A25" s="13">
        <f>C22+E22+G22+I22+K22+O22+Q22+S22+U22+W22+C51+E51+G51+I51+K51+M51+O51+Q51+U51+W51+Y51</f>
        <v>573622261.05999994</v>
      </c>
    </row>
    <row r="30" spans="1:25" ht="30" customHeight="1" x14ac:dyDescent="0.25">
      <c r="A30" s="19" t="s">
        <v>51</v>
      </c>
      <c r="B30" s="50" t="s">
        <v>39</v>
      </c>
      <c r="C30" s="50"/>
      <c r="D30" s="50" t="s">
        <v>40</v>
      </c>
      <c r="E30" s="50"/>
      <c r="F30" s="46" t="s">
        <v>41</v>
      </c>
      <c r="G30" s="46"/>
      <c r="H30" s="51" t="s">
        <v>42</v>
      </c>
      <c r="I30" s="52"/>
      <c r="J30" s="46" t="s">
        <v>43</v>
      </c>
      <c r="K30" s="46"/>
      <c r="L30" s="46" t="s">
        <v>44</v>
      </c>
      <c r="M30" s="46"/>
      <c r="N30" s="46" t="s">
        <v>45</v>
      </c>
      <c r="O30" s="46"/>
      <c r="P30" s="46" t="s">
        <v>46</v>
      </c>
      <c r="Q30" s="46"/>
      <c r="R30" s="42" t="s">
        <v>51</v>
      </c>
      <c r="S30" s="43"/>
      <c r="T30" s="50" t="s">
        <v>47</v>
      </c>
      <c r="U30" s="50"/>
      <c r="V30" s="46" t="s">
        <v>32</v>
      </c>
      <c r="W30" s="46"/>
      <c r="X30" s="46" t="s">
        <v>33</v>
      </c>
      <c r="Y30" s="47"/>
    </row>
    <row r="31" spans="1:25" x14ac:dyDescent="0.25">
      <c r="A31" s="21" t="s">
        <v>1</v>
      </c>
      <c r="B31" s="21" t="s">
        <v>34</v>
      </c>
      <c r="C31" s="21" t="s">
        <v>2</v>
      </c>
      <c r="D31" s="21" t="s">
        <v>34</v>
      </c>
      <c r="E31" s="21" t="s">
        <v>2</v>
      </c>
      <c r="F31" s="21" t="s">
        <v>34</v>
      </c>
      <c r="G31" s="21" t="s">
        <v>2</v>
      </c>
      <c r="H31" s="21" t="s">
        <v>34</v>
      </c>
      <c r="I31" s="21" t="s">
        <v>2</v>
      </c>
      <c r="J31" s="21" t="s">
        <v>34</v>
      </c>
      <c r="K31" s="21" t="s">
        <v>2</v>
      </c>
      <c r="L31" s="21" t="s">
        <v>34</v>
      </c>
      <c r="M31" s="21" t="s">
        <v>2</v>
      </c>
      <c r="N31" s="21" t="s">
        <v>34</v>
      </c>
      <c r="O31" s="21" t="s">
        <v>2</v>
      </c>
      <c r="P31" s="21" t="s">
        <v>34</v>
      </c>
      <c r="Q31" s="21" t="s">
        <v>2</v>
      </c>
      <c r="R31" s="48" t="s">
        <v>1</v>
      </c>
      <c r="S31" s="49"/>
      <c r="T31" s="21" t="s">
        <v>34</v>
      </c>
      <c r="U31" s="21" t="s">
        <v>2</v>
      </c>
      <c r="V31" s="21" t="s">
        <v>34</v>
      </c>
      <c r="W31" s="21" t="s">
        <v>2</v>
      </c>
      <c r="X31" s="21" t="s">
        <v>34</v>
      </c>
      <c r="Y31" s="21" t="s">
        <v>2</v>
      </c>
    </row>
    <row r="32" spans="1:25" x14ac:dyDescent="0.25">
      <c r="A32" s="22" t="s">
        <v>35</v>
      </c>
      <c r="B32" s="14">
        <v>3425</v>
      </c>
      <c r="C32" s="14">
        <v>8554048.6400000006</v>
      </c>
      <c r="D32" s="14">
        <v>1037</v>
      </c>
      <c r="E32" s="14">
        <v>3636450.24</v>
      </c>
      <c r="F32" s="14">
        <v>9</v>
      </c>
      <c r="G32" s="14">
        <v>17944</v>
      </c>
      <c r="H32" s="14">
        <v>13</v>
      </c>
      <c r="I32" s="14">
        <v>24950</v>
      </c>
      <c r="J32" s="14">
        <v>14</v>
      </c>
      <c r="K32" s="14">
        <v>14000</v>
      </c>
      <c r="L32" s="14">
        <v>3</v>
      </c>
      <c r="M32" s="14">
        <v>6600</v>
      </c>
      <c r="N32" s="14">
        <v>3</v>
      </c>
      <c r="O32" s="14">
        <v>1531</v>
      </c>
      <c r="P32" s="14">
        <v>0</v>
      </c>
      <c r="Q32" s="14">
        <v>0</v>
      </c>
      <c r="R32" s="44" t="s">
        <v>35</v>
      </c>
      <c r="S32" s="45"/>
      <c r="T32" s="14">
        <v>3268</v>
      </c>
      <c r="U32" s="14">
        <v>20026332</v>
      </c>
      <c r="V32" s="14">
        <v>2091</v>
      </c>
      <c r="W32" s="14">
        <v>1310050</v>
      </c>
      <c r="X32" s="14">
        <v>5</v>
      </c>
      <c r="Y32" s="14">
        <v>359948.04</v>
      </c>
    </row>
    <row r="33" spans="1:25" x14ac:dyDescent="0.25">
      <c r="A33" s="22" t="s">
        <v>36</v>
      </c>
      <c r="B33" s="14">
        <v>1444</v>
      </c>
      <c r="C33" s="14">
        <v>3336030</v>
      </c>
      <c r="D33" s="14">
        <v>364</v>
      </c>
      <c r="E33" s="14">
        <v>930032</v>
      </c>
      <c r="F33" s="14">
        <v>3</v>
      </c>
      <c r="G33" s="14">
        <v>11000</v>
      </c>
      <c r="H33" s="14">
        <v>2</v>
      </c>
      <c r="I33" s="14">
        <v>2937</v>
      </c>
      <c r="J33" s="14">
        <v>2</v>
      </c>
      <c r="K33" s="14">
        <v>500</v>
      </c>
      <c r="L33" s="14">
        <v>0</v>
      </c>
      <c r="M33" s="14">
        <v>0</v>
      </c>
      <c r="N33" s="14">
        <v>1</v>
      </c>
      <c r="O33" s="14">
        <v>1700</v>
      </c>
      <c r="P33" s="14">
        <v>0</v>
      </c>
      <c r="Q33" s="14">
        <v>0</v>
      </c>
      <c r="R33" s="44" t="s">
        <v>36</v>
      </c>
      <c r="S33" s="45"/>
      <c r="T33" s="14">
        <v>3601</v>
      </c>
      <c r="U33" s="14">
        <v>25197860</v>
      </c>
      <c r="V33" s="14">
        <v>3151</v>
      </c>
      <c r="W33" s="14">
        <v>1857350</v>
      </c>
      <c r="X33" s="14">
        <v>4</v>
      </c>
      <c r="Y33" s="14">
        <v>829659</v>
      </c>
    </row>
    <row r="34" spans="1:25" x14ac:dyDescent="0.25">
      <c r="A34" s="22" t="s">
        <v>5</v>
      </c>
      <c r="B34" s="14">
        <v>938</v>
      </c>
      <c r="C34" s="14">
        <v>2262444</v>
      </c>
      <c r="D34" s="14">
        <v>328</v>
      </c>
      <c r="E34" s="14">
        <v>969589</v>
      </c>
      <c r="F34" s="14">
        <v>0</v>
      </c>
      <c r="G34" s="14">
        <v>0</v>
      </c>
      <c r="H34" s="14">
        <v>3</v>
      </c>
      <c r="I34" s="14">
        <v>896</v>
      </c>
      <c r="J34" s="14">
        <v>0</v>
      </c>
      <c r="K34" s="14">
        <v>0</v>
      </c>
      <c r="L34" s="14">
        <v>1</v>
      </c>
      <c r="M34" s="14">
        <v>2200</v>
      </c>
      <c r="N34" s="14">
        <v>0</v>
      </c>
      <c r="O34" s="14">
        <v>0</v>
      </c>
      <c r="P34" s="14">
        <v>0</v>
      </c>
      <c r="Q34" s="14">
        <v>0</v>
      </c>
      <c r="R34" s="44" t="s">
        <v>5</v>
      </c>
      <c r="S34" s="45"/>
      <c r="T34" s="14">
        <v>1817</v>
      </c>
      <c r="U34" s="14">
        <v>12088820</v>
      </c>
      <c r="V34" s="14">
        <v>1212</v>
      </c>
      <c r="W34" s="14">
        <v>707850</v>
      </c>
      <c r="X34" s="14">
        <v>2</v>
      </c>
      <c r="Y34" s="14">
        <v>65606</v>
      </c>
    </row>
    <row r="35" spans="1:25" x14ac:dyDescent="0.25">
      <c r="A35" s="22" t="s">
        <v>6</v>
      </c>
      <c r="B35" s="14">
        <v>447</v>
      </c>
      <c r="C35" s="14">
        <v>1040549</v>
      </c>
      <c r="D35" s="14">
        <v>121</v>
      </c>
      <c r="E35" s="14">
        <v>380422</v>
      </c>
      <c r="F35" s="14">
        <v>2</v>
      </c>
      <c r="G35" s="14">
        <v>8985</v>
      </c>
      <c r="H35" s="14">
        <v>9</v>
      </c>
      <c r="I35" s="14">
        <v>10700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44" t="s">
        <v>6</v>
      </c>
      <c r="S35" s="45"/>
      <c r="T35" s="14">
        <v>593</v>
      </c>
      <c r="U35" s="14">
        <v>3673260</v>
      </c>
      <c r="V35" s="14">
        <v>454</v>
      </c>
      <c r="W35" s="14">
        <v>260700</v>
      </c>
      <c r="X35" s="14">
        <v>3</v>
      </c>
      <c r="Y35" s="14">
        <v>770530</v>
      </c>
    </row>
    <row r="36" spans="1:25" x14ac:dyDescent="0.25">
      <c r="A36" s="22" t="s">
        <v>7</v>
      </c>
      <c r="B36" s="14">
        <v>2241</v>
      </c>
      <c r="C36" s="14">
        <v>5338414</v>
      </c>
      <c r="D36" s="14">
        <v>505</v>
      </c>
      <c r="E36" s="14">
        <v>1268969</v>
      </c>
      <c r="F36" s="14">
        <v>2</v>
      </c>
      <c r="G36" s="14">
        <v>9000</v>
      </c>
      <c r="H36" s="14">
        <v>13</v>
      </c>
      <c r="I36" s="14">
        <v>12389</v>
      </c>
      <c r="J36" s="14">
        <v>20</v>
      </c>
      <c r="K36" s="14">
        <v>9600</v>
      </c>
      <c r="L36" s="14">
        <v>10</v>
      </c>
      <c r="M36" s="14">
        <v>8240</v>
      </c>
      <c r="N36" s="14">
        <v>1</v>
      </c>
      <c r="O36" s="14">
        <v>1758</v>
      </c>
      <c r="P36" s="14">
        <v>0</v>
      </c>
      <c r="Q36" s="14">
        <v>0</v>
      </c>
      <c r="R36" s="44" t="s">
        <v>7</v>
      </c>
      <c r="S36" s="45"/>
      <c r="T36" s="14">
        <v>4850</v>
      </c>
      <c r="U36" s="14">
        <v>30365020</v>
      </c>
      <c r="V36" s="14">
        <v>4265</v>
      </c>
      <c r="W36" s="14">
        <v>2544300</v>
      </c>
      <c r="X36" s="14">
        <v>11</v>
      </c>
      <c r="Y36" s="14">
        <v>1209908</v>
      </c>
    </row>
    <row r="37" spans="1:25" x14ac:dyDescent="0.25">
      <c r="A37" s="22" t="s">
        <v>8</v>
      </c>
      <c r="B37" s="14">
        <v>3133</v>
      </c>
      <c r="C37" s="14">
        <v>7356425</v>
      </c>
      <c r="D37" s="14">
        <v>670</v>
      </c>
      <c r="E37" s="14">
        <v>1976424</v>
      </c>
      <c r="F37" s="14">
        <v>10</v>
      </c>
      <c r="G37" s="14">
        <v>17749</v>
      </c>
      <c r="H37" s="14">
        <v>5</v>
      </c>
      <c r="I37" s="14">
        <v>1984</v>
      </c>
      <c r="J37" s="14">
        <v>7</v>
      </c>
      <c r="K37" s="14">
        <v>7000</v>
      </c>
      <c r="L37" s="14">
        <v>0</v>
      </c>
      <c r="M37" s="14">
        <v>0</v>
      </c>
      <c r="N37" s="14">
        <v>2</v>
      </c>
      <c r="O37" s="14">
        <v>2000</v>
      </c>
      <c r="P37" s="14">
        <v>0</v>
      </c>
      <c r="Q37" s="14">
        <v>0</v>
      </c>
      <c r="R37" s="44" t="s">
        <v>8</v>
      </c>
      <c r="S37" s="45"/>
      <c r="T37" s="14">
        <v>2483</v>
      </c>
      <c r="U37" s="14">
        <v>14233080</v>
      </c>
      <c r="V37" s="14">
        <v>1416</v>
      </c>
      <c r="W37" s="14">
        <v>832700</v>
      </c>
      <c r="X37" s="14">
        <v>7</v>
      </c>
      <c r="Y37" s="14">
        <v>952359</v>
      </c>
    </row>
    <row r="38" spans="1:25" x14ac:dyDescent="0.25">
      <c r="A38" s="22" t="s">
        <v>9</v>
      </c>
      <c r="B38" s="14">
        <v>1284</v>
      </c>
      <c r="C38" s="14">
        <v>2679265</v>
      </c>
      <c r="D38" s="14">
        <v>387</v>
      </c>
      <c r="E38" s="14">
        <v>991073</v>
      </c>
      <c r="F38" s="14">
        <v>3</v>
      </c>
      <c r="G38" s="14">
        <v>10500</v>
      </c>
      <c r="H38" s="14">
        <v>6</v>
      </c>
      <c r="I38" s="14">
        <v>3866</v>
      </c>
      <c r="J38" s="14">
        <v>3</v>
      </c>
      <c r="K38" s="14">
        <v>2000</v>
      </c>
      <c r="L38" s="14">
        <v>0</v>
      </c>
      <c r="M38" s="14">
        <v>0</v>
      </c>
      <c r="N38" s="14">
        <v>1</v>
      </c>
      <c r="O38" s="14">
        <v>790</v>
      </c>
      <c r="P38" s="14">
        <v>0</v>
      </c>
      <c r="Q38" s="14">
        <v>0</v>
      </c>
      <c r="R38" s="44" t="s">
        <v>9</v>
      </c>
      <c r="S38" s="45"/>
      <c r="T38" s="14">
        <v>1392</v>
      </c>
      <c r="U38" s="14">
        <v>9478620</v>
      </c>
      <c r="V38" s="14">
        <v>623</v>
      </c>
      <c r="W38" s="14">
        <v>398250</v>
      </c>
      <c r="X38" s="14">
        <v>1</v>
      </c>
      <c r="Y38" s="14">
        <v>200000</v>
      </c>
    </row>
    <row r="39" spans="1:25" x14ac:dyDescent="0.25">
      <c r="A39" s="22" t="s">
        <v>10</v>
      </c>
      <c r="B39" s="14">
        <v>1633</v>
      </c>
      <c r="C39" s="14">
        <v>3793286</v>
      </c>
      <c r="D39" s="14">
        <v>424</v>
      </c>
      <c r="E39" s="14">
        <v>1313454</v>
      </c>
      <c r="F39" s="14">
        <v>2</v>
      </c>
      <c r="G39" s="14">
        <v>6500</v>
      </c>
      <c r="H39" s="14">
        <v>0</v>
      </c>
      <c r="I39" s="14">
        <v>0</v>
      </c>
      <c r="J39" s="14">
        <v>8</v>
      </c>
      <c r="K39" s="14">
        <v>4500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44" t="s">
        <v>10</v>
      </c>
      <c r="S39" s="45"/>
      <c r="T39" s="14">
        <v>2466</v>
      </c>
      <c r="U39" s="14">
        <v>15408720</v>
      </c>
      <c r="V39" s="14">
        <v>1633</v>
      </c>
      <c r="W39" s="14">
        <v>979550</v>
      </c>
      <c r="X39" s="14">
        <v>1</v>
      </c>
      <c r="Y39" s="14">
        <v>200000</v>
      </c>
    </row>
    <row r="40" spans="1:25" x14ac:dyDescent="0.25">
      <c r="A40" s="22" t="s">
        <v>11</v>
      </c>
      <c r="B40" s="14">
        <v>373</v>
      </c>
      <c r="C40" s="14">
        <v>895007</v>
      </c>
      <c r="D40" s="14">
        <v>127</v>
      </c>
      <c r="E40" s="14">
        <v>254355</v>
      </c>
      <c r="F40" s="14">
        <v>0</v>
      </c>
      <c r="G40" s="14">
        <v>0</v>
      </c>
      <c r="H40" s="14">
        <v>7</v>
      </c>
      <c r="I40" s="14">
        <v>20490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44" t="s">
        <v>11</v>
      </c>
      <c r="S40" s="45"/>
      <c r="T40" s="14"/>
      <c r="U40" s="14"/>
      <c r="V40" s="14"/>
      <c r="W40" s="14"/>
      <c r="X40" s="14"/>
      <c r="Y40" s="14"/>
    </row>
    <row r="41" spans="1:25" x14ac:dyDescent="0.25">
      <c r="A41" s="22" t="s">
        <v>12</v>
      </c>
      <c r="B41" s="14">
        <v>749</v>
      </c>
      <c r="C41" s="14">
        <v>1741445</v>
      </c>
      <c r="D41" s="14">
        <v>169</v>
      </c>
      <c r="E41" s="14">
        <v>450596</v>
      </c>
      <c r="F41" s="14">
        <v>0</v>
      </c>
      <c r="G41" s="14">
        <v>0</v>
      </c>
      <c r="H41" s="14">
        <v>3</v>
      </c>
      <c r="I41" s="14">
        <v>6942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44" t="s">
        <v>12</v>
      </c>
      <c r="S41" s="45"/>
      <c r="T41" s="14">
        <v>1585</v>
      </c>
      <c r="U41" s="14">
        <v>10106720</v>
      </c>
      <c r="V41" s="14">
        <v>771</v>
      </c>
      <c r="W41" s="14">
        <v>451000</v>
      </c>
      <c r="X41" s="14">
        <v>3</v>
      </c>
      <c r="Y41" s="14">
        <v>653820</v>
      </c>
    </row>
    <row r="42" spans="1:25" x14ac:dyDescent="0.25">
      <c r="A42" s="22" t="s">
        <v>25</v>
      </c>
      <c r="B42" s="14">
        <v>331</v>
      </c>
      <c r="C42" s="14">
        <v>713496</v>
      </c>
      <c r="D42" s="14">
        <v>89</v>
      </c>
      <c r="E42" s="14">
        <v>276587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2</v>
      </c>
      <c r="O42" s="14">
        <v>6400</v>
      </c>
      <c r="P42" s="14">
        <v>0</v>
      </c>
      <c r="Q42" s="14">
        <v>0</v>
      </c>
      <c r="R42" s="44" t="s">
        <v>25</v>
      </c>
      <c r="S42" s="45"/>
      <c r="T42" s="14"/>
      <c r="U42" s="14"/>
      <c r="V42" s="14"/>
      <c r="W42" s="14"/>
      <c r="X42" s="14"/>
      <c r="Y42" s="14"/>
    </row>
    <row r="43" spans="1:25" x14ac:dyDescent="0.25">
      <c r="A43" s="22" t="s">
        <v>13</v>
      </c>
      <c r="B43" s="14">
        <v>778</v>
      </c>
      <c r="C43" s="14">
        <v>1763672</v>
      </c>
      <c r="D43" s="14">
        <v>277</v>
      </c>
      <c r="E43" s="14">
        <v>877325</v>
      </c>
      <c r="F43" s="14">
        <v>0</v>
      </c>
      <c r="G43" s="14">
        <v>0</v>
      </c>
      <c r="H43" s="14">
        <v>6</v>
      </c>
      <c r="I43" s="14">
        <v>7591</v>
      </c>
      <c r="J43" s="14">
        <v>0</v>
      </c>
      <c r="K43" s="14">
        <v>0</v>
      </c>
      <c r="L43" s="14">
        <v>0</v>
      </c>
      <c r="M43" s="14">
        <v>0</v>
      </c>
      <c r="N43" s="14">
        <v>1</v>
      </c>
      <c r="O43" s="14">
        <v>2100</v>
      </c>
      <c r="P43" s="14">
        <v>0</v>
      </c>
      <c r="Q43" s="14">
        <v>0</v>
      </c>
      <c r="R43" s="44" t="s">
        <v>13</v>
      </c>
      <c r="S43" s="45"/>
      <c r="T43" s="14">
        <v>1794</v>
      </c>
      <c r="U43" s="14">
        <v>11371800</v>
      </c>
      <c r="V43" s="14">
        <v>760</v>
      </c>
      <c r="W43" s="14">
        <v>439450</v>
      </c>
      <c r="X43" s="14">
        <v>4</v>
      </c>
      <c r="Y43" s="14">
        <v>1150000</v>
      </c>
    </row>
    <row r="44" spans="1:25" x14ac:dyDescent="0.25">
      <c r="A44" s="22" t="s">
        <v>14</v>
      </c>
      <c r="B44" s="14">
        <v>645</v>
      </c>
      <c r="C44" s="14">
        <v>1725285</v>
      </c>
      <c r="D44" s="14">
        <v>212</v>
      </c>
      <c r="E44" s="14">
        <v>668776</v>
      </c>
      <c r="F44" s="14">
        <v>3</v>
      </c>
      <c r="G44" s="14">
        <v>7500</v>
      </c>
      <c r="H44" s="14">
        <v>7</v>
      </c>
      <c r="I44" s="14">
        <v>10310</v>
      </c>
      <c r="J44" s="14">
        <v>1</v>
      </c>
      <c r="K44" s="14">
        <v>300</v>
      </c>
      <c r="L44" s="14">
        <v>0</v>
      </c>
      <c r="M44" s="14">
        <v>0</v>
      </c>
      <c r="N44" s="14">
        <v>5</v>
      </c>
      <c r="O44" s="14">
        <v>9640</v>
      </c>
      <c r="P44" s="14">
        <v>0</v>
      </c>
      <c r="Q44" s="14">
        <v>0</v>
      </c>
      <c r="R44" s="44" t="s">
        <v>14</v>
      </c>
      <c r="S44" s="45"/>
      <c r="T44" s="14">
        <v>1195</v>
      </c>
      <c r="U44" s="14">
        <v>7783700</v>
      </c>
      <c r="V44" s="14">
        <v>526</v>
      </c>
      <c r="W44" s="14">
        <v>310200</v>
      </c>
      <c r="X44" s="14">
        <v>0</v>
      </c>
      <c r="Y44" s="14">
        <v>0</v>
      </c>
    </row>
    <row r="45" spans="1:25" x14ac:dyDescent="0.25">
      <c r="A45" s="22" t="s">
        <v>15</v>
      </c>
      <c r="B45" s="14">
        <v>297</v>
      </c>
      <c r="C45" s="14">
        <v>747263</v>
      </c>
      <c r="D45" s="14">
        <v>55</v>
      </c>
      <c r="E45" s="14">
        <v>193671</v>
      </c>
      <c r="F45" s="14">
        <v>1</v>
      </c>
      <c r="G45" s="14">
        <v>3000</v>
      </c>
      <c r="H45" s="14">
        <v>1</v>
      </c>
      <c r="I45" s="14">
        <v>132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44" t="s">
        <v>15</v>
      </c>
      <c r="S45" s="45"/>
      <c r="T45" s="14">
        <v>718</v>
      </c>
      <c r="U45" s="14">
        <v>4408740</v>
      </c>
      <c r="V45" s="14">
        <v>333</v>
      </c>
      <c r="W45" s="14">
        <v>191950</v>
      </c>
      <c r="X45" s="14">
        <v>1</v>
      </c>
      <c r="Y45" s="14">
        <v>180000</v>
      </c>
    </row>
    <row r="46" spans="1:25" x14ac:dyDescent="0.25">
      <c r="A46" s="22" t="s">
        <v>37</v>
      </c>
      <c r="B46" s="14">
        <v>360</v>
      </c>
      <c r="C46" s="14">
        <v>827009</v>
      </c>
      <c r="D46" s="14">
        <v>175</v>
      </c>
      <c r="E46" s="14">
        <v>638614</v>
      </c>
      <c r="F46" s="14">
        <v>1</v>
      </c>
      <c r="G46" s="14">
        <v>2595</v>
      </c>
      <c r="H46" s="14">
        <v>1</v>
      </c>
      <c r="I46" s="14">
        <v>4600</v>
      </c>
      <c r="J46" s="14">
        <v>0</v>
      </c>
      <c r="K46" s="14">
        <v>0</v>
      </c>
      <c r="L46" s="14">
        <v>2</v>
      </c>
      <c r="M46" s="14">
        <v>2200</v>
      </c>
      <c r="N46" s="14">
        <v>0</v>
      </c>
      <c r="O46" s="14">
        <v>0</v>
      </c>
      <c r="P46" s="14">
        <v>0</v>
      </c>
      <c r="Q46" s="14">
        <v>0</v>
      </c>
      <c r="R46" s="44" t="s">
        <v>37</v>
      </c>
      <c r="S46" s="45"/>
      <c r="T46" s="14">
        <v>2327</v>
      </c>
      <c r="U46" s="14">
        <v>14475840</v>
      </c>
      <c r="V46" s="14">
        <v>1772</v>
      </c>
      <c r="W46" s="14">
        <v>1075800</v>
      </c>
      <c r="X46" s="14">
        <v>1</v>
      </c>
      <c r="Y46" s="14">
        <v>342390</v>
      </c>
    </row>
    <row r="47" spans="1:25" x14ac:dyDescent="0.25">
      <c r="A47" s="22" t="s">
        <v>16</v>
      </c>
      <c r="B47" s="14">
        <v>260</v>
      </c>
      <c r="C47" s="14">
        <v>543796</v>
      </c>
      <c r="D47" s="14">
        <v>79</v>
      </c>
      <c r="E47" s="14">
        <v>272533</v>
      </c>
      <c r="F47" s="14">
        <v>0</v>
      </c>
      <c r="G47" s="14">
        <v>0</v>
      </c>
      <c r="H47" s="14">
        <v>10</v>
      </c>
      <c r="I47" s="14">
        <v>10230</v>
      </c>
      <c r="J47" s="14">
        <v>0</v>
      </c>
      <c r="K47" s="14">
        <v>0</v>
      </c>
      <c r="L47" s="14">
        <v>0</v>
      </c>
      <c r="M47" s="14">
        <v>0</v>
      </c>
      <c r="N47" s="14">
        <v>4</v>
      </c>
      <c r="O47" s="14">
        <v>6850</v>
      </c>
      <c r="P47" s="14">
        <v>0</v>
      </c>
      <c r="Q47" s="14">
        <v>0</v>
      </c>
      <c r="R47" s="44" t="s">
        <v>16</v>
      </c>
      <c r="S47" s="45"/>
      <c r="T47" s="14">
        <v>1041</v>
      </c>
      <c r="U47" s="14">
        <v>6400920</v>
      </c>
      <c r="V47" s="14">
        <v>867</v>
      </c>
      <c r="W47" s="14">
        <v>496100</v>
      </c>
      <c r="X47" s="14">
        <v>2</v>
      </c>
      <c r="Y47" s="14">
        <v>59510</v>
      </c>
    </row>
    <row r="48" spans="1:25" x14ac:dyDescent="0.25">
      <c r="A48" s="22" t="s">
        <v>17</v>
      </c>
      <c r="B48" s="14">
        <v>56</v>
      </c>
      <c r="C48" s="14">
        <v>133621</v>
      </c>
      <c r="D48" s="14">
        <v>6</v>
      </c>
      <c r="E48" s="14">
        <v>13780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4">
        <v>0</v>
      </c>
      <c r="R48" s="44" t="s">
        <v>17</v>
      </c>
      <c r="S48" s="45"/>
      <c r="T48" s="14"/>
      <c r="U48" s="14"/>
      <c r="V48" s="14"/>
      <c r="W48" s="14"/>
      <c r="X48" s="14"/>
      <c r="Y48" s="14"/>
    </row>
    <row r="49" spans="1:25" x14ac:dyDescent="0.25">
      <c r="A49" s="22" t="s">
        <v>26</v>
      </c>
      <c r="B49" s="14">
        <v>247</v>
      </c>
      <c r="C49" s="14">
        <v>642285</v>
      </c>
      <c r="D49" s="14">
        <v>111</v>
      </c>
      <c r="E49" s="14">
        <v>543112</v>
      </c>
      <c r="F49" s="14">
        <v>0</v>
      </c>
      <c r="G49" s="14">
        <v>0</v>
      </c>
      <c r="H49" s="14">
        <v>1</v>
      </c>
      <c r="I49" s="14">
        <v>8100</v>
      </c>
      <c r="J49" s="14">
        <v>0</v>
      </c>
      <c r="K49" s="14">
        <v>0</v>
      </c>
      <c r="L49" s="14">
        <v>1</v>
      </c>
      <c r="M49" s="14">
        <v>1100</v>
      </c>
      <c r="N49" s="14">
        <v>0</v>
      </c>
      <c r="O49" s="14">
        <v>0</v>
      </c>
      <c r="P49" s="14">
        <v>0</v>
      </c>
      <c r="Q49" s="14">
        <v>0</v>
      </c>
      <c r="R49" s="44" t="s">
        <v>26</v>
      </c>
      <c r="S49" s="45"/>
      <c r="T49" s="14">
        <v>926</v>
      </c>
      <c r="U49" s="14">
        <v>5617840</v>
      </c>
      <c r="V49" s="14">
        <v>653</v>
      </c>
      <c r="W49" s="14">
        <v>404650</v>
      </c>
      <c r="X49" s="14">
        <v>2</v>
      </c>
      <c r="Y49" s="14">
        <v>231410</v>
      </c>
    </row>
    <row r="50" spans="1:25" x14ac:dyDescent="0.25">
      <c r="A50" s="22" t="s">
        <v>38</v>
      </c>
      <c r="B50" s="14">
        <v>250</v>
      </c>
      <c r="C50" s="14">
        <v>586806</v>
      </c>
      <c r="D50" s="14">
        <v>91</v>
      </c>
      <c r="E50" s="14">
        <v>262135</v>
      </c>
      <c r="F50" s="14">
        <v>0</v>
      </c>
      <c r="G50" s="14">
        <v>0</v>
      </c>
      <c r="H50" s="14">
        <v>0</v>
      </c>
      <c r="I50" s="14">
        <v>0</v>
      </c>
      <c r="J50" s="14">
        <v>2</v>
      </c>
      <c r="K50" s="14">
        <v>679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44" t="s">
        <v>38</v>
      </c>
      <c r="S50" s="45"/>
      <c r="T50" s="14"/>
      <c r="U50" s="14"/>
      <c r="V50" s="14"/>
      <c r="W50" s="14"/>
      <c r="X50" s="14"/>
      <c r="Y50" s="14"/>
    </row>
    <row r="51" spans="1:25" s="8" customFormat="1" x14ac:dyDescent="0.25">
      <c r="A51" s="16" t="s">
        <v>19</v>
      </c>
      <c r="B51" s="17">
        <f t="shared" ref="B51:Q51" si="2">SUM(B32:B50)</f>
        <v>18891</v>
      </c>
      <c r="C51" s="17">
        <f t="shared" si="2"/>
        <v>44680146.640000001</v>
      </c>
      <c r="D51" s="17">
        <f t="shared" si="2"/>
        <v>5227</v>
      </c>
      <c r="E51" s="17">
        <f t="shared" si="2"/>
        <v>15917897.24</v>
      </c>
      <c r="F51" s="17">
        <f t="shared" si="2"/>
        <v>36</v>
      </c>
      <c r="G51" s="17">
        <f t="shared" si="2"/>
        <v>94773</v>
      </c>
      <c r="H51" s="17">
        <f t="shared" si="2"/>
        <v>87</v>
      </c>
      <c r="I51" s="17">
        <f t="shared" si="2"/>
        <v>126117</v>
      </c>
      <c r="J51" s="17">
        <f t="shared" si="2"/>
        <v>57</v>
      </c>
      <c r="K51" s="17">
        <f t="shared" si="2"/>
        <v>38579</v>
      </c>
      <c r="L51" s="17">
        <f t="shared" si="2"/>
        <v>17</v>
      </c>
      <c r="M51" s="17">
        <f t="shared" si="2"/>
        <v>20340</v>
      </c>
      <c r="N51" s="17">
        <f t="shared" si="2"/>
        <v>20</v>
      </c>
      <c r="O51" s="17">
        <f t="shared" si="2"/>
        <v>32769</v>
      </c>
      <c r="P51" s="17">
        <f t="shared" si="2"/>
        <v>0</v>
      </c>
      <c r="Q51" s="17">
        <f t="shared" si="2"/>
        <v>0</v>
      </c>
      <c r="R51" s="40" t="s">
        <v>19</v>
      </c>
      <c r="S51" s="41"/>
      <c r="T51" s="17">
        <f>SUM(T32:T50)</f>
        <v>30056</v>
      </c>
      <c r="U51" s="17">
        <f t="shared" ref="U51:Y51" si="3">SUM(U32:U50)</f>
        <v>190637272</v>
      </c>
      <c r="V51" s="17">
        <f t="shared" si="3"/>
        <v>20527</v>
      </c>
      <c r="W51" s="17">
        <f t="shared" si="3"/>
        <v>12259900</v>
      </c>
      <c r="X51" s="17">
        <f t="shared" si="3"/>
        <v>47</v>
      </c>
      <c r="Y51" s="17">
        <f t="shared" si="3"/>
        <v>7205140.04</v>
      </c>
    </row>
  </sheetData>
  <mergeCells count="65">
    <mergeCell ref="P1:Q1"/>
    <mergeCell ref="R1:S1"/>
    <mergeCell ref="T1:U1"/>
    <mergeCell ref="V1:W1"/>
    <mergeCell ref="T30:U30"/>
    <mergeCell ref="N1:O1"/>
    <mergeCell ref="B30:C30"/>
    <mergeCell ref="D30:E30"/>
    <mergeCell ref="F30:G30"/>
    <mergeCell ref="H30:I30"/>
    <mergeCell ref="J30:K30"/>
    <mergeCell ref="B1:C1"/>
    <mergeCell ref="D1:E1"/>
    <mergeCell ref="F1:G1"/>
    <mergeCell ref="H1:I1"/>
    <mergeCell ref="J1:K1"/>
    <mergeCell ref="L7:M7"/>
    <mergeCell ref="L6:M6"/>
    <mergeCell ref="L5:M5"/>
    <mergeCell ref="L12:M12"/>
    <mergeCell ref="L11:M11"/>
    <mergeCell ref="R31:S31"/>
    <mergeCell ref="R32:S32"/>
    <mergeCell ref="N30:O30"/>
    <mergeCell ref="P30:Q30"/>
    <mergeCell ref="R30:S30"/>
    <mergeCell ref="R33:S33"/>
    <mergeCell ref="R34:S34"/>
    <mergeCell ref="R35:S35"/>
    <mergeCell ref="R36:S36"/>
    <mergeCell ref="R37:S37"/>
    <mergeCell ref="R45:S45"/>
    <mergeCell ref="R46:S46"/>
    <mergeCell ref="R47:S47"/>
    <mergeCell ref="R38:S38"/>
    <mergeCell ref="R39:S39"/>
    <mergeCell ref="R40:S40"/>
    <mergeCell ref="R41:S41"/>
    <mergeCell ref="R42:S42"/>
    <mergeCell ref="L21:M21"/>
    <mergeCell ref="V30:W30"/>
    <mergeCell ref="X30:Y30"/>
    <mergeCell ref="R51:S51"/>
    <mergeCell ref="L3:M3"/>
    <mergeCell ref="R49:S49"/>
    <mergeCell ref="R50:S50"/>
    <mergeCell ref="L30:M30"/>
    <mergeCell ref="L22:M22"/>
    <mergeCell ref="R48:S48"/>
    <mergeCell ref="R43:S43"/>
    <mergeCell ref="R44:S44"/>
    <mergeCell ref="L10:M10"/>
    <mergeCell ref="L9:M9"/>
    <mergeCell ref="L8:M8"/>
    <mergeCell ref="L16:M16"/>
    <mergeCell ref="L2:M2"/>
    <mergeCell ref="L1:M1"/>
    <mergeCell ref="L4:M4"/>
    <mergeCell ref="L20:M20"/>
    <mergeCell ref="L19:M19"/>
    <mergeCell ref="L18:M18"/>
    <mergeCell ref="L17:M17"/>
    <mergeCell ref="L15:M15"/>
    <mergeCell ref="L14:M14"/>
    <mergeCell ref="L13:M13"/>
  </mergeCells>
  <pageMargins left="0" right="0" top="0.78740157480314965" bottom="0.78740157480314965" header="0.31496062992125984" footer="0.31496062992125984"/>
  <pageSetup paperSize="9" scale="5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1"/>
  <sheetViews>
    <sheetView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</cols>
  <sheetData>
    <row r="1" spans="1:23" ht="30" customHeight="1" x14ac:dyDescent="0.25">
      <c r="A1" s="5" t="s">
        <v>52</v>
      </c>
      <c r="B1" s="35" t="s">
        <v>27</v>
      </c>
      <c r="C1" s="35"/>
      <c r="D1" s="35" t="s">
        <v>28</v>
      </c>
      <c r="E1" s="35"/>
      <c r="F1" s="35" t="s">
        <v>29</v>
      </c>
      <c r="G1" s="35"/>
      <c r="H1" s="35" t="s">
        <v>23</v>
      </c>
      <c r="I1" s="35"/>
      <c r="J1" s="35" t="s">
        <v>24</v>
      </c>
      <c r="K1" s="35"/>
      <c r="L1" s="36" t="s">
        <v>52</v>
      </c>
      <c r="M1" s="37"/>
      <c r="N1" s="35" t="s">
        <v>0</v>
      </c>
      <c r="O1" s="35"/>
      <c r="P1" s="27" t="s">
        <v>20</v>
      </c>
      <c r="Q1" s="32"/>
      <c r="R1" s="27" t="s">
        <v>21</v>
      </c>
      <c r="S1" s="32"/>
      <c r="T1" s="27" t="s">
        <v>30</v>
      </c>
      <c r="U1" s="32"/>
      <c r="V1" s="27" t="s">
        <v>22</v>
      </c>
      <c r="W1" s="27"/>
    </row>
    <row r="2" spans="1:23" x14ac:dyDescent="0.25">
      <c r="A2" s="24" t="s">
        <v>1</v>
      </c>
      <c r="B2" s="24" t="s">
        <v>34</v>
      </c>
      <c r="C2" s="24" t="s">
        <v>2</v>
      </c>
      <c r="D2" s="24" t="s">
        <v>34</v>
      </c>
      <c r="E2" s="24" t="s">
        <v>2</v>
      </c>
      <c r="F2" s="24" t="s">
        <v>34</v>
      </c>
      <c r="G2" s="24" t="s">
        <v>2</v>
      </c>
      <c r="H2" s="24" t="s">
        <v>34</v>
      </c>
      <c r="I2" s="24" t="s">
        <v>2</v>
      </c>
      <c r="J2" s="24" t="s">
        <v>34</v>
      </c>
      <c r="K2" s="24" t="s">
        <v>2</v>
      </c>
      <c r="L2" s="33" t="s">
        <v>1</v>
      </c>
      <c r="M2" s="34"/>
      <c r="N2" s="24" t="s">
        <v>34</v>
      </c>
      <c r="O2" s="24" t="s">
        <v>2</v>
      </c>
      <c r="P2" s="24" t="s">
        <v>34</v>
      </c>
      <c r="Q2" s="24" t="s">
        <v>2</v>
      </c>
      <c r="R2" s="24" t="s">
        <v>34</v>
      </c>
      <c r="S2" s="24" t="s">
        <v>2</v>
      </c>
      <c r="T2" s="24" t="s">
        <v>34</v>
      </c>
      <c r="U2" s="24" t="s">
        <v>2</v>
      </c>
      <c r="V2" s="24" t="s">
        <v>34</v>
      </c>
      <c r="W2" s="24" t="s">
        <v>2</v>
      </c>
    </row>
    <row r="3" spans="1:23" x14ac:dyDescent="0.25">
      <c r="A3" s="3" t="s">
        <v>3</v>
      </c>
      <c r="B3" s="6">
        <v>4209</v>
      </c>
      <c r="C3" s="6">
        <v>3215323.82</v>
      </c>
      <c r="D3" s="6">
        <v>3218</v>
      </c>
      <c r="E3" s="6">
        <v>23061654.469999999</v>
      </c>
      <c r="F3" s="6">
        <v>2750</v>
      </c>
      <c r="G3" s="6">
        <v>11743282.52</v>
      </c>
      <c r="H3" s="6">
        <v>10</v>
      </c>
      <c r="I3" s="6">
        <v>105200</v>
      </c>
      <c r="J3" s="6">
        <v>3</v>
      </c>
      <c r="K3" s="6">
        <v>15000</v>
      </c>
      <c r="L3" s="30" t="s">
        <v>3</v>
      </c>
      <c r="M3" s="31"/>
      <c r="N3" s="6">
        <v>318</v>
      </c>
      <c r="O3" s="6">
        <v>3776432</v>
      </c>
      <c r="P3" s="6">
        <v>293</v>
      </c>
      <c r="Q3" s="6">
        <v>1776149.64</v>
      </c>
      <c r="R3" s="6">
        <v>1</v>
      </c>
      <c r="S3" s="6">
        <v>9000</v>
      </c>
      <c r="T3" s="6">
        <v>1</v>
      </c>
      <c r="U3" s="6">
        <v>70000</v>
      </c>
      <c r="V3" s="6">
        <v>0</v>
      </c>
      <c r="W3" s="6">
        <v>0</v>
      </c>
    </row>
    <row r="4" spans="1:23" x14ac:dyDescent="0.25">
      <c r="A4" s="3" t="s">
        <v>4</v>
      </c>
      <c r="B4" s="6">
        <v>2974</v>
      </c>
      <c r="C4" s="6">
        <v>2329710</v>
      </c>
      <c r="D4" s="6">
        <v>1875</v>
      </c>
      <c r="E4" s="6">
        <v>13238018</v>
      </c>
      <c r="F4" s="6">
        <v>2567</v>
      </c>
      <c r="G4" s="6">
        <v>9224264</v>
      </c>
      <c r="H4" s="6">
        <v>15</v>
      </c>
      <c r="I4" s="6">
        <v>183000</v>
      </c>
      <c r="J4" s="6">
        <v>3</v>
      </c>
      <c r="K4" s="6">
        <v>15000</v>
      </c>
      <c r="L4" s="30" t="s">
        <v>4</v>
      </c>
      <c r="M4" s="31"/>
      <c r="N4" s="6">
        <v>162</v>
      </c>
      <c r="O4" s="6">
        <v>2129269</v>
      </c>
      <c r="P4" s="6">
        <v>151</v>
      </c>
      <c r="Q4" s="6">
        <v>924417</v>
      </c>
      <c r="R4" s="6">
        <v>5</v>
      </c>
      <c r="S4" s="6">
        <v>45000</v>
      </c>
      <c r="T4" s="6">
        <v>0</v>
      </c>
      <c r="U4" s="6">
        <v>0</v>
      </c>
      <c r="V4" s="6">
        <v>0</v>
      </c>
      <c r="W4" s="6">
        <v>0</v>
      </c>
    </row>
    <row r="5" spans="1:23" x14ac:dyDescent="0.25">
      <c r="A5" s="3" t="s">
        <v>5</v>
      </c>
      <c r="B5" s="6">
        <v>1396</v>
      </c>
      <c r="C5" s="6">
        <v>1115800</v>
      </c>
      <c r="D5" s="6">
        <v>783</v>
      </c>
      <c r="E5" s="6">
        <v>5464109</v>
      </c>
      <c r="F5" s="6">
        <v>979</v>
      </c>
      <c r="G5" s="6">
        <v>3307128</v>
      </c>
      <c r="H5" s="6">
        <v>6</v>
      </c>
      <c r="I5" s="6">
        <v>66000</v>
      </c>
      <c r="J5" s="6">
        <v>2</v>
      </c>
      <c r="K5" s="6">
        <v>10000</v>
      </c>
      <c r="L5" s="30" t="s">
        <v>5</v>
      </c>
      <c r="M5" s="31"/>
      <c r="N5" s="7">
        <v>81</v>
      </c>
      <c r="O5" s="7">
        <v>941506</v>
      </c>
      <c r="P5" s="7">
        <v>80</v>
      </c>
      <c r="Q5" s="7">
        <v>528924</v>
      </c>
      <c r="R5" s="7">
        <v>1</v>
      </c>
      <c r="S5" s="7">
        <v>10000</v>
      </c>
      <c r="T5" s="6">
        <v>0</v>
      </c>
      <c r="U5" s="6">
        <v>0</v>
      </c>
      <c r="V5" s="6">
        <v>2</v>
      </c>
      <c r="W5" s="6">
        <v>50000</v>
      </c>
    </row>
    <row r="6" spans="1:23" x14ac:dyDescent="0.25">
      <c r="A6" s="3" t="s">
        <v>6</v>
      </c>
      <c r="B6" s="6">
        <v>854</v>
      </c>
      <c r="C6" s="6">
        <v>690350</v>
      </c>
      <c r="D6" s="6">
        <v>487</v>
      </c>
      <c r="E6" s="6">
        <v>3485428</v>
      </c>
      <c r="F6" s="6">
        <v>555</v>
      </c>
      <c r="G6" s="6">
        <v>1982175</v>
      </c>
      <c r="H6" s="6">
        <v>5</v>
      </c>
      <c r="I6" s="6">
        <v>56000</v>
      </c>
      <c r="J6" s="6">
        <v>1</v>
      </c>
      <c r="K6" s="6">
        <v>5000</v>
      </c>
      <c r="L6" s="30" t="s">
        <v>6</v>
      </c>
      <c r="M6" s="31"/>
      <c r="N6" s="6">
        <v>52</v>
      </c>
      <c r="O6" s="6">
        <v>804496</v>
      </c>
      <c r="P6" s="6">
        <v>62</v>
      </c>
      <c r="Q6" s="6">
        <v>380166</v>
      </c>
      <c r="R6" s="6">
        <v>1</v>
      </c>
      <c r="S6" s="6">
        <v>10000</v>
      </c>
      <c r="T6" s="6">
        <v>0</v>
      </c>
      <c r="U6" s="6">
        <v>0</v>
      </c>
      <c r="V6" s="6">
        <v>0</v>
      </c>
      <c r="W6" s="6">
        <v>0</v>
      </c>
    </row>
    <row r="7" spans="1:23" x14ac:dyDescent="0.25">
      <c r="A7" s="3" t="s">
        <v>7</v>
      </c>
      <c r="B7" s="6">
        <v>3831</v>
      </c>
      <c r="C7" s="6">
        <v>2991658</v>
      </c>
      <c r="D7" s="6">
        <v>3109</v>
      </c>
      <c r="E7" s="6">
        <v>22053528</v>
      </c>
      <c r="F7" s="6">
        <v>3069</v>
      </c>
      <c r="G7" s="6">
        <v>11756532</v>
      </c>
      <c r="H7" s="6">
        <v>22</v>
      </c>
      <c r="I7" s="6">
        <v>237003</v>
      </c>
      <c r="J7" s="6">
        <v>2</v>
      </c>
      <c r="K7" s="6">
        <v>10000</v>
      </c>
      <c r="L7" s="30" t="s">
        <v>7</v>
      </c>
      <c r="M7" s="31"/>
      <c r="N7" s="6">
        <v>255</v>
      </c>
      <c r="O7" s="6">
        <v>3202454</v>
      </c>
      <c r="P7" s="6">
        <v>253</v>
      </c>
      <c r="Q7" s="6">
        <v>1582585</v>
      </c>
      <c r="R7" s="6">
        <v>1</v>
      </c>
      <c r="S7" s="6">
        <v>9000</v>
      </c>
      <c r="T7" s="6">
        <v>0</v>
      </c>
      <c r="U7" s="6">
        <v>0</v>
      </c>
      <c r="V7" s="6">
        <v>0</v>
      </c>
      <c r="W7" s="6">
        <v>0</v>
      </c>
    </row>
    <row r="8" spans="1:23" x14ac:dyDescent="0.25">
      <c r="A8" s="3" t="s">
        <v>8</v>
      </c>
      <c r="B8" s="6">
        <v>2882</v>
      </c>
      <c r="C8" s="6">
        <v>2097150</v>
      </c>
      <c r="D8" s="6">
        <v>2010</v>
      </c>
      <c r="E8" s="6">
        <v>13879724</v>
      </c>
      <c r="F8" s="6">
        <v>2218</v>
      </c>
      <c r="G8" s="6">
        <v>10394366</v>
      </c>
      <c r="H8" s="6">
        <v>14</v>
      </c>
      <c r="I8" s="6">
        <v>161000</v>
      </c>
      <c r="J8" s="6">
        <v>0</v>
      </c>
      <c r="K8" s="6">
        <v>0</v>
      </c>
      <c r="L8" s="30" t="s">
        <v>8</v>
      </c>
      <c r="M8" s="31"/>
      <c r="N8" s="6">
        <v>232</v>
      </c>
      <c r="O8" s="6">
        <v>2564212</v>
      </c>
      <c r="P8" s="6">
        <v>192</v>
      </c>
      <c r="Q8" s="6">
        <v>1151033</v>
      </c>
      <c r="R8" s="6">
        <v>2</v>
      </c>
      <c r="S8" s="6">
        <v>18000</v>
      </c>
      <c r="T8" s="6">
        <v>0</v>
      </c>
      <c r="U8" s="6">
        <v>0</v>
      </c>
      <c r="V8" s="6">
        <v>0</v>
      </c>
      <c r="W8" s="6">
        <v>0</v>
      </c>
    </row>
    <row r="9" spans="1:23" x14ac:dyDescent="0.25">
      <c r="A9" s="3" t="s">
        <v>9</v>
      </c>
      <c r="B9" s="6">
        <v>1366</v>
      </c>
      <c r="C9" s="6">
        <v>1050040</v>
      </c>
      <c r="D9" s="6">
        <v>898</v>
      </c>
      <c r="E9" s="6">
        <v>6423166</v>
      </c>
      <c r="F9" s="6">
        <v>1224</v>
      </c>
      <c r="G9" s="6">
        <v>4749506</v>
      </c>
      <c r="H9" s="6">
        <v>4</v>
      </c>
      <c r="I9" s="6">
        <v>46000</v>
      </c>
      <c r="J9" s="6">
        <v>0</v>
      </c>
      <c r="K9" s="6">
        <v>0</v>
      </c>
      <c r="L9" s="30" t="s">
        <v>9</v>
      </c>
      <c r="M9" s="31"/>
      <c r="N9" s="6">
        <v>80</v>
      </c>
      <c r="O9" s="6">
        <v>952639</v>
      </c>
      <c r="P9" s="6">
        <v>72</v>
      </c>
      <c r="Q9" s="6">
        <v>414990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</row>
    <row r="10" spans="1:23" x14ac:dyDescent="0.25">
      <c r="A10" s="3" t="s">
        <v>10</v>
      </c>
      <c r="B10" s="6">
        <v>1849</v>
      </c>
      <c r="C10" s="6">
        <v>1416580</v>
      </c>
      <c r="D10" s="6">
        <v>1480</v>
      </c>
      <c r="E10" s="6">
        <v>10445652</v>
      </c>
      <c r="F10" s="6">
        <v>1451</v>
      </c>
      <c r="G10" s="6">
        <v>5682738</v>
      </c>
      <c r="H10" s="6">
        <v>8</v>
      </c>
      <c r="I10" s="6">
        <v>92000</v>
      </c>
      <c r="J10" s="6">
        <v>1</v>
      </c>
      <c r="K10" s="6">
        <v>5000</v>
      </c>
      <c r="L10" s="30" t="s">
        <v>10</v>
      </c>
      <c r="M10" s="31"/>
      <c r="N10" s="6">
        <v>66</v>
      </c>
      <c r="O10" s="6">
        <v>789160</v>
      </c>
      <c r="P10" s="6">
        <v>66</v>
      </c>
      <c r="Q10" s="6">
        <v>400021</v>
      </c>
      <c r="R10" s="6">
        <v>1</v>
      </c>
      <c r="S10" s="6">
        <v>8000</v>
      </c>
      <c r="T10" s="6">
        <v>0</v>
      </c>
      <c r="U10" s="6">
        <v>0</v>
      </c>
      <c r="V10" s="6">
        <v>0</v>
      </c>
      <c r="W10" s="6">
        <v>0</v>
      </c>
    </row>
    <row r="11" spans="1:23" x14ac:dyDescent="0.25">
      <c r="A11" s="3" t="s">
        <v>11</v>
      </c>
      <c r="B11" s="6">
        <v>852</v>
      </c>
      <c r="C11" s="6">
        <v>662680</v>
      </c>
      <c r="D11" s="6">
        <v>620</v>
      </c>
      <c r="E11" s="6">
        <v>4465200</v>
      </c>
      <c r="F11" s="6">
        <v>629</v>
      </c>
      <c r="G11" s="6">
        <v>2203141</v>
      </c>
      <c r="H11" s="6">
        <v>5</v>
      </c>
      <c r="I11" s="6">
        <v>53000</v>
      </c>
      <c r="J11" s="6">
        <v>0</v>
      </c>
      <c r="K11" s="6">
        <v>0</v>
      </c>
      <c r="L11" s="30" t="s">
        <v>11</v>
      </c>
      <c r="M11" s="31"/>
      <c r="N11" s="6">
        <v>24</v>
      </c>
      <c r="O11" s="6">
        <v>227668</v>
      </c>
      <c r="P11" s="6">
        <v>18</v>
      </c>
      <c r="Q11" s="6">
        <v>105646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</row>
    <row r="12" spans="1:23" x14ac:dyDescent="0.25">
      <c r="A12" s="3" t="s">
        <v>12</v>
      </c>
      <c r="B12" s="6">
        <v>782</v>
      </c>
      <c r="C12" s="6">
        <v>608860</v>
      </c>
      <c r="D12" s="6">
        <v>664</v>
      </c>
      <c r="E12" s="6">
        <v>4812292</v>
      </c>
      <c r="F12" s="6">
        <v>605</v>
      </c>
      <c r="G12" s="6">
        <v>2474591</v>
      </c>
      <c r="H12" s="6">
        <v>2</v>
      </c>
      <c r="I12" s="6">
        <v>23000</v>
      </c>
      <c r="J12" s="6">
        <v>0</v>
      </c>
      <c r="K12" s="6">
        <v>0</v>
      </c>
      <c r="L12" s="30" t="s">
        <v>12</v>
      </c>
      <c r="M12" s="31"/>
      <c r="N12" s="6">
        <v>47</v>
      </c>
      <c r="O12" s="6">
        <v>593483</v>
      </c>
      <c r="P12" s="6">
        <v>44</v>
      </c>
      <c r="Q12" s="6">
        <v>265327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</row>
    <row r="13" spans="1:23" x14ac:dyDescent="0.25">
      <c r="A13" s="3" t="s">
        <v>25</v>
      </c>
      <c r="B13" s="6">
        <v>369</v>
      </c>
      <c r="C13" s="6">
        <v>280510</v>
      </c>
      <c r="D13" s="6">
        <v>437</v>
      </c>
      <c r="E13" s="6">
        <v>3143099</v>
      </c>
      <c r="F13" s="6">
        <v>299</v>
      </c>
      <c r="G13" s="6">
        <v>1156200</v>
      </c>
      <c r="H13" s="6">
        <v>1</v>
      </c>
      <c r="I13" s="6">
        <v>10000</v>
      </c>
      <c r="J13" s="6">
        <v>0</v>
      </c>
      <c r="K13" s="6">
        <v>0</v>
      </c>
      <c r="L13" s="30" t="s">
        <v>25</v>
      </c>
      <c r="M13" s="31"/>
      <c r="N13" s="6">
        <v>36</v>
      </c>
      <c r="O13" s="6">
        <v>391136</v>
      </c>
      <c r="P13" s="6">
        <v>31</v>
      </c>
      <c r="Q13" s="6">
        <v>186315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</row>
    <row r="14" spans="1:23" x14ac:dyDescent="0.25">
      <c r="A14" s="3" t="s">
        <v>13</v>
      </c>
      <c r="B14" s="6">
        <v>1402</v>
      </c>
      <c r="C14" s="6">
        <v>1107282.01</v>
      </c>
      <c r="D14" s="6">
        <v>1186</v>
      </c>
      <c r="E14" s="6">
        <v>8277314</v>
      </c>
      <c r="F14" s="6">
        <v>902</v>
      </c>
      <c r="G14" s="6">
        <v>3618782</v>
      </c>
      <c r="H14" s="6">
        <v>7</v>
      </c>
      <c r="I14" s="6">
        <v>95000</v>
      </c>
      <c r="J14" s="6">
        <v>0</v>
      </c>
      <c r="K14" s="6">
        <v>0</v>
      </c>
      <c r="L14" s="30" t="s">
        <v>13</v>
      </c>
      <c r="M14" s="31"/>
      <c r="N14" s="6">
        <v>134</v>
      </c>
      <c r="O14" s="6">
        <v>1823581</v>
      </c>
      <c r="P14" s="6">
        <v>126</v>
      </c>
      <c r="Q14" s="6">
        <v>791372</v>
      </c>
      <c r="R14" s="6">
        <v>3</v>
      </c>
      <c r="S14" s="6">
        <v>27000</v>
      </c>
      <c r="T14" s="6">
        <v>0</v>
      </c>
      <c r="U14" s="6">
        <v>0</v>
      </c>
      <c r="V14" s="6">
        <v>1</v>
      </c>
      <c r="W14" s="6">
        <v>25000</v>
      </c>
    </row>
    <row r="15" spans="1:23" x14ac:dyDescent="0.25">
      <c r="A15" s="3" t="s">
        <v>14</v>
      </c>
      <c r="B15" s="6">
        <v>848</v>
      </c>
      <c r="C15" s="6">
        <v>653480</v>
      </c>
      <c r="D15" s="6">
        <v>674</v>
      </c>
      <c r="E15" s="6">
        <v>4672701</v>
      </c>
      <c r="F15" s="6">
        <v>541</v>
      </c>
      <c r="G15" s="6">
        <v>2405915</v>
      </c>
      <c r="H15" s="6">
        <v>4</v>
      </c>
      <c r="I15" s="6">
        <v>43000</v>
      </c>
      <c r="J15" s="6">
        <v>1</v>
      </c>
      <c r="K15" s="6">
        <v>5000</v>
      </c>
      <c r="L15" s="30" t="s">
        <v>14</v>
      </c>
      <c r="M15" s="31"/>
      <c r="N15" s="6">
        <v>72</v>
      </c>
      <c r="O15" s="6">
        <v>903514</v>
      </c>
      <c r="P15" s="6">
        <v>76</v>
      </c>
      <c r="Q15" s="6">
        <v>461881</v>
      </c>
      <c r="R15" s="6">
        <v>1</v>
      </c>
      <c r="S15" s="6">
        <v>10000</v>
      </c>
      <c r="T15" s="6">
        <v>0</v>
      </c>
      <c r="U15" s="6">
        <v>0</v>
      </c>
      <c r="V15" s="6">
        <v>1</v>
      </c>
      <c r="W15" s="6">
        <v>25000</v>
      </c>
    </row>
    <row r="16" spans="1:23" x14ac:dyDescent="0.25">
      <c r="A16" s="3" t="s">
        <v>15</v>
      </c>
      <c r="B16" s="6">
        <v>425</v>
      </c>
      <c r="C16" s="6">
        <v>368000</v>
      </c>
      <c r="D16" s="6">
        <v>367</v>
      </c>
      <c r="E16" s="6">
        <v>2544924</v>
      </c>
      <c r="F16" s="6">
        <v>140</v>
      </c>
      <c r="G16" s="6">
        <v>506149</v>
      </c>
      <c r="H16" s="6">
        <v>0</v>
      </c>
      <c r="I16" s="6">
        <v>0</v>
      </c>
      <c r="J16" s="6">
        <v>2</v>
      </c>
      <c r="K16" s="6">
        <v>10000</v>
      </c>
      <c r="L16" s="30" t="s">
        <v>15</v>
      </c>
      <c r="M16" s="31"/>
      <c r="N16" s="6">
        <v>43</v>
      </c>
      <c r="O16" s="6">
        <v>740501</v>
      </c>
      <c r="P16" s="6">
        <v>59</v>
      </c>
      <c r="Q16" s="6">
        <v>338329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</row>
    <row r="17" spans="1:25" x14ac:dyDescent="0.25">
      <c r="A17" s="3" t="s">
        <v>37</v>
      </c>
      <c r="B17" s="6">
        <v>805</v>
      </c>
      <c r="C17" s="6">
        <v>669679</v>
      </c>
      <c r="D17" s="6">
        <v>1097</v>
      </c>
      <c r="E17" s="6">
        <v>7700590</v>
      </c>
      <c r="F17" s="6">
        <v>473</v>
      </c>
      <c r="G17" s="6">
        <v>1671421</v>
      </c>
      <c r="H17" s="6">
        <v>1</v>
      </c>
      <c r="I17" s="6">
        <v>13000</v>
      </c>
      <c r="J17" s="6">
        <v>0</v>
      </c>
      <c r="K17" s="6">
        <v>0</v>
      </c>
      <c r="L17" s="30" t="s">
        <v>37</v>
      </c>
      <c r="M17" s="31"/>
      <c r="N17" s="6">
        <v>62</v>
      </c>
      <c r="O17" s="6">
        <v>951397</v>
      </c>
      <c r="P17" s="6">
        <v>73</v>
      </c>
      <c r="Q17" s="6">
        <v>434681</v>
      </c>
      <c r="R17" s="6">
        <v>0</v>
      </c>
      <c r="S17" s="6">
        <v>0</v>
      </c>
      <c r="T17" s="6">
        <v>0</v>
      </c>
      <c r="U17" s="6">
        <v>0</v>
      </c>
      <c r="V17" s="6">
        <v>1</v>
      </c>
      <c r="W17" s="6">
        <v>25000</v>
      </c>
    </row>
    <row r="18" spans="1:25" x14ac:dyDescent="0.25">
      <c r="A18" s="3" t="s">
        <v>16</v>
      </c>
      <c r="B18" s="6">
        <v>474</v>
      </c>
      <c r="C18" s="6">
        <v>368170</v>
      </c>
      <c r="D18" s="6">
        <v>560</v>
      </c>
      <c r="E18" s="6">
        <v>3864449</v>
      </c>
      <c r="F18" s="6">
        <v>288</v>
      </c>
      <c r="G18" s="6">
        <v>1057750</v>
      </c>
      <c r="H18" s="6">
        <v>0</v>
      </c>
      <c r="I18" s="6">
        <v>0</v>
      </c>
      <c r="J18" s="6">
        <v>0</v>
      </c>
      <c r="K18" s="6">
        <v>0</v>
      </c>
      <c r="L18" s="30" t="s">
        <v>16</v>
      </c>
      <c r="M18" s="31"/>
      <c r="N18" s="7">
        <v>37</v>
      </c>
      <c r="O18" s="7">
        <v>519407</v>
      </c>
      <c r="P18" s="7">
        <v>46</v>
      </c>
      <c r="Q18" s="7">
        <v>277798</v>
      </c>
      <c r="R18" s="7">
        <v>0</v>
      </c>
      <c r="S18" s="7">
        <v>0</v>
      </c>
      <c r="T18" s="6">
        <v>0</v>
      </c>
      <c r="U18" s="6">
        <v>0</v>
      </c>
      <c r="V18" s="6">
        <v>0</v>
      </c>
      <c r="W18" s="6">
        <v>0</v>
      </c>
    </row>
    <row r="19" spans="1:25" x14ac:dyDescent="0.25">
      <c r="A19" s="3" t="s">
        <v>17</v>
      </c>
      <c r="B19" s="6">
        <v>294</v>
      </c>
      <c r="C19" s="6">
        <v>248920</v>
      </c>
      <c r="D19" s="6">
        <v>288</v>
      </c>
      <c r="E19" s="6">
        <v>2098294</v>
      </c>
      <c r="F19" s="6">
        <v>156</v>
      </c>
      <c r="G19" s="6">
        <v>510194</v>
      </c>
      <c r="H19" s="6">
        <v>0</v>
      </c>
      <c r="I19" s="6">
        <v>0</v>
      </c>
      <c r="J19" s="6">
        <v>1</v>
      </c>
      <c r="K19" s="6">
        <v>5000</v>
      </c>
      <c r="L19" s="30" t="s">
        <v>17</v>
      </c>
      <c r="M19" s="31"/>
      <c r="N19" s="6">
        <v>19</v>
      </c>
      <c r="O19" s="6">
        <v>330094</v>
      </c>
      <c r="P19" s="6">
        <v>22</v>
      </c>
      <c r="Q19" s="6">
        <v>196295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</row>
    <row r="20" spans="1:25" x14ac:dyDescent="0.25">
      <c r="A20" s="3" t="s">
        <v>26</v>
      </c>
      <c r="B20" s="6">
        <v>572</v>
      </c>
      <c r="C20" s="6">
        <v>456690</v>
      </c>
      <c r="D20" s="6">
        <v>710</v>
      </c>
      <c r="E20" s="6">
        <v>4985371</v>
      </c>
      <c r="F20" s="6">
        <v>284</v>
      </c>
      <c r="G20" s="6">
        <v>1027923</v>
      </c>
      <c r="H20" s="6">
        <v>3</v>
      </c>
      <c r="I20" s="6">
        <v>33000</v>
      </c>
      <c r="J20" s="6">
        <v>1</v>
      </c>
      <c r="K20" s="6">
        <v>5000</v>
      </c>
      <c r="L20" s="30" t="s">
        <v>26</v>
      </c>
      <c r="M20" s="31"/>
      <c r="N20" s="6">
        <v>53</v>
      </c>
      <c r="O20" s="6">
        <v>744357</v>
      </c>
      <c r="P20" s="6">
        <v>59</v>
      </c>
      <c r="Q20" s="6">
        <v>366144</v>
      </c>
      <c r="R20" s="6">
        <v>1</v>
      </c>
      <c r="S20" s="6">
        <v>8000</v>
      </c>
      <c r="T20" s="6">
        <v>0</v>
      </c>
      <c r="U20" s="6">
        <v>0</v>
      </c>
      <c r="V20" s="6">
        <v>1</v>
      </c>
      <c r="W20" s="6">
        <v>25000</v>
      </c>
    </row>
    <row r="21" spans="1:25" x14ac:dyDescent="0.25">
      <c r="A21" s="3" t="s">
        <v>18</v>
      </c>
      <c r="B21" s="6">
        <v>463</v>
      </c>
      <c r="C21" s="6">
        <v>375140</v>
      </c>
      <c r="D21" s="6">
        <v>436</v>
      </c>
      <c r="E21" s="6">
        <v>2890308</v>
      </c>
      <c r="F21" s="6">
        <v>252</v>
      </c>
      <c r="G21" s="6">
        <v>865775</v>
      </c>
      <c r="H21" s="6">
        <v>0</v>
      </c>
      <c r="I21" s="6">
        <v>0</v>
      </c>
      <c r="J21" s="6">
        <v>0</v>
      </c>
      <c r="K21" s="6">
        <v>0</v>
      </c>
      <c r="L21" s="30" t="s">
        <v>18</v>
      </c>
      <c r="M21" s="31"/>
      <c r="N21" s="6">
        <v>33</v>
      </c>
      <c r="O21" s="6">
        <v>440280</v>
      </c>
      <c r="P21" s="6">
        <v>37</v>
      </c>
      <c r="Q21" s="6">
        <v>208559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</row>
    <row r="22" spans="1:25" s="18" customFormat="1" x14ac:dyDescent="0.25">
      <c r="A22" s="16" t="s">
        <v>19</v>
      </c>
      <c r="B22" s="17">
        <f t="shared" ref="B22:K22" si="0">SUM(B3:B21)</f>
        <v>26647</v>
      </c>
      <c r="C22" s="17">
        <f t="shared" si="0"/>
        <v>20706022.830000002</v>
      </c>
      <c r="D22" s="17">
        <f t="shared" si="0"/>
        <v>20899</v>
      </c>
      <c r="E22" s="17">
        <f t="shared" si="0"/>
        <v>147505821.47</v>
      </c>
      <c r="F22" s="17">
        <f t="shared" si="0"/>
        <v>19382</v>
      </c>
      <c r="G22" s="17">
        <f t="shared" si="0"/>
        <v>76337832.519999996</v>
      </c>
      <c r="H22" s="17">
        <f t="shared" si="0"/>
        <v>107</v>
      </c>
      <c r="I22" s="17">
        <f t="shared" si="0"/>
        <v>1216203</v>
      </c>
      <c r="J22" s="17">
        <f t="shared" si="0"/>
        <v>17</v>
      </c>
      <c r="K22" s="17">
        <f t="shared" si="0"/>
        <v>85000</v>
      </c>
      <c r="L22" s="40" t="s">
        <v>19</v>
      </c>
      <c r="M22" s="41"/>
      <c r="N22" s="17">
        <f t="shared" ref="N22:W22" si="1">SUM(N3:N21)</f>
        <v>1806</v>
      </c>
      <c r="O22" s="17">
        <f t="shared" si="1"/>
        <v>22825586</v>
      </c>
      <c r="P22" s="17">
        <f t="shared" si="1"/>
        <v>1760</v>
      </c>
      <c r="Q22" s="17">
        <f t="shared" si="1"/>
        <v>10790632.640000001</v>
      </c>
      <c r="R22" s="17">
        <f t="shared" si="1"/>
        <v>17</v>
      </c>
      <c r="S22" s="17">
        <f t="shared" si="1"/>
        <v>154000</v>
      </c>
      <c r="T22" s="17">
        <f t="shared" si="1"/>
        <v>1</v>
      </c>
      <c r="U22" s="17">
        <f t="shared" si="1"/>
        <v>70000</v>
      </c>
      <c r="V22" s="17">
        <f t="shared" si="1"/>
        <v>6</v>
      </c>
      <c r="W22" s="17">
        <f t="shared" si="1"/>
        <v>150000</v>
      </c>
    </row>
    <row r="24" spans="1:25" x14ac:dyDescent="0.25">
      <c r="A24" s="13">
        <f>B22+D22+F22+H22+J22+N22+P22+R22+T22+V22+B51+D51+F51+H51+J51+L51+N51+P51+T51+V51+X51</f>
        <v>145224</v>
      </c>
    </row>
    <row r="25" spans="1:25" x14ac:dyDescent="0.25">
      <c r="A25" s="13">
        <f>C22+E22+G22+I22+K22+O22+Q22+S22+U22+W22+C51+E51+G51+I51+K51+M51+O51+Q51+U51+W51+Y51</f>
        <v>551422761.82999992</v>
      </c>
    </row>
    <row r="30" spans="1:25" ht="30" customHeight="1" x14ac:dyDescent="0.25">
      <c r="A30" s="5" t="s">
        <v>52</v>
      </c>
      <c r="B30" s="35" t="s">
        <v>39</v>
      </c>
      <c r="C30" s="35"/>
      <c r="D30" s="35" t="s">
        <v>40</v>
      </c>
      <c r="E30" s="35"/>
      <c r="F30" s="27" t="s">
        <v>41</v>
      </c>
      <c r="G30" s="27"/>
      <c r="H30" s="38" t="s">
        <v>42</v>
      </c>
      <c r="I30" s="39"/>
      <c r="J30" s="27" t="s">
        <v>43</v>
      </c>
      <c r="K30" s="27"/>
      <c r="L30" s="27" t="s">
        <v>44</v>
      </c>
      <c r="M30" s="27"/>
      <c r="N30" s="27" t="s">
        <v>45</v>
      </c>
      <c r="O30" s="27"/>
      <c r="P30" s="27" t="s">
        <v>46</v>
      </c>
      <c r="Q30" s="27"/>
      <c r="R30" s="36" t="s">
        <v>52</v>
      </c>
      <c r="S30" s="37"/>
      <c r="T30" s="35" t="s">
        <v>47</v>
      </c>
      <c r="U30" s="35"/>
      <c r="V30" s="27" t="s">
        <v>32</v>
      </c>
      <c r="W30" s="27"/>
      <c r="X30" s="27" t="s">
        <v>33</v>
      </c>
      <c r="Y30" s="32"/>
    </row>
    <row r="31" spans="1:25" x14ac:dyDescent="0.25">
      <c r="A31" s="2" t="s">
        <v>1</v>
      </c>
      <c r="B31" s="2" t="s">
        <v>34</v>
      </c>
      <c r="C31" s="2" t="s">
        <v>2</v>
      </c>
      <c r="D31" s="2" t="s">
        <v>34</v>
      </c>
      <c r="E31" s="2" t="s">
        <v>2</v>
      </c>
      <c r="F31" s="2" t="s">
        <v>34</v>
      </c>
      <c r="G31" s="2" t="s">
        <v>2</v>
      </c>
      <c r="H31" s="2" t="s">
        <v>34</v>
      </c>
      <c r="I31" s="2" t="s">
        <v>2</v>
      </c>
      <c r="J31" s="2" t="s">
        <v>34</v>
      </c>
      <c r="K31" s="2" t="s">
        <v>2</v>
      </c>
      <c r="L31" s="2" t="s">
        <v>34</v>
      </c>
      <c r="M31" s="2" t="s">
        <v>2</v>
      </c>
      <c r="N31" s="2" t="s">
        <v>34</v>
      </c>
      <c r="O31" s="2" t="s">
        <v>2</v>
      </c>
      <c r="P31" s="2" t="s">
        <v>34</v>
      </c>
      <c r="Q31" s="2" t="s">
        <v>2</v>
      </c>
      <c r="R31" s="33" t="s">
        <v>1</v>
      </c>
      <c r="S31" s="34"/>
      <c r="T31" s="2" t="s">
        <v>34</v>
      </c>
      <c r="U31" s="2" t="s">
        <v>2</v>
      </c>
      <c r="V31" s="2" t="s">
        <v>34</v>
      </c>
      <c r="W31" s="2" t="s">
        <v>2</v>
      </c>
      <c r="X31" s="2" t="s">
        <v>34</v>
      </c>
      <c r="Y31" s="2" t="s">
        <v>2</v>
      </c>
    </row>
    <row r="32" spans="1:25" x14ac:dyDescent="0.25">
      <c r="A32" s="3" t="s">
        <v>35</v>
      </c>
      <c r="B32" s="7">
        <v>3436</v>
      </c>
      <c r="C32" s="7">
        <v>8810857.8399999999</v>
      </c>
      <c r="D32" s="7">
        <v>983</v>
      </c>
      <c r="E32" s="7">
        <v>3523681.74</v>
      </c>
      <c r="F32" s="7">
        <v>4</v>
      </c>
      <c r="G32" s="7">
        <v>19189</v>
      </c>
      <c r="H32" s="7">
        <v>10</v>
      </c>
      <c r="I32" s="7">
        <v>12100</v>
      </c>
      <c r="J32" s="7">
        <v>14</v>
      </c>
      <c r="K32" s="7">
        <v>14000</v>
      </c>
      <c r="L32" s="7">
        <v>1</v>
      </c>
      <c r="M32" s="7">
        <v>2200</v>
      </c>
      <c r="N32" s="7">
        <v>1</v>
      </c>
      <c r="O32" s="7">
        <v>15.83</v>
      </c>
      <c r="P32" s="7">
        <v>2</v>
      </c>
      <c r="Q32" s="7">
        <v>2000</v>
      </c>
      <c r="R32" s="30" t="s">
        <v>35</v>
      </c>
      <c r="S32" s="31"/>
      <c r="T32" s="7">
        <v>3220</v>
      </c>
      <c r="U32" s="7">
        <v>19725136</v>
      </c>
      <c r="V32" s="7">
        <v>2053</v>
      </c>
      <c r="W32" s="7">
        <v>1221000</v>
      </c>
      <c r="X32" s="7">
        <v>9</v>
      </c>
      <c r="Y32" s="7">
        <v>800772.96</v>
      </c>
    </row>
    <row r="33" spans="1:25" x14ac:dyDescent="0.25">
      <c r="A33" s="3" t="s">
        <v>36</v>
      </c>
      <c r="B33" s="7">
        <v>1351</v>
      </c>
      <c r="C33" s="7">
        <v>3111280</v>
      </c>
      <c r="D33" s="7">
        <v>352</v>
      </c>
      <c r="E33" s="7">
        <v>923720</v>
      </c>
      <c r="F33" s="7">
        <v>4</v>
      </c>
      <c r="G33" s="7">
        <v>12424</v>
      </c>
      <c r="H33" s="7">
        <v>2</v>
      </c>
      <c r="I33" s="7">
        <v>1151</v>
      </c>
      <c r="J33" s="7">
        <v>0</v>
      </c>
      <c r="K33" s="7">
        <v>0</v>
      </c>
      <c r="L33" s="7">
        <v>0</v>
      </c>
      <c r="M33" s="7">
        <v>0</v>
      </c>
      <c r="N33" s="7">
        <v>1</v>
      </c>
      <c r="O33" s="7">
        <v>2000</v>
      </c>
      <c r="P33" s="7">
        <v>0</v>
      </c>
      <c r="Q33" s="7">
        <v>0</v>
      </c>
      <c r="R33" s="30" t="s">
        <v>36</v>
      </c>
      <c r="S33" s="31"/>
      <c r="T33" s="7">
        <v>3568</v>
      </c>
      <c r="U33" s="7">
        <v>25304100</v>
      </c>
      <c r="V33" s="7">
        <v>3139</v>
      </c>
      <c r="W33" s="7">
        <v>1832050</v>
      </c>
      <c r="X33" s="7">
        <v>8</v>
      </c>
      <c r="Y33" s="7">
        <v>1267381</v>
      </c>
    </row>
    <row r="34" spans="1:25" x14ac:dyDescent="0.25">
      <c r="A34" s="3" t="s">
        <v>5</v>
      </c>
      <c r="B34" s="7">
        <v>988</v>
      </c>
      <c r="C34" s="7">
        <v>2358501</v>
      </c>
      <c r="D34" s="7">
        <v>352</v>
      </c>
      <c r="E34" s="7">
        <v>1076052</v>
      </c>
      <c r="F34" s="7">
        <v>1</v>
      </c>
      <c r="G34" s="7">
        <v>5868</v>
      </c>
      <c r="H34" s="7">
        <v>3</v>
      </c>
      <c r="I34" s="7">
        <v>25283</v>
      </c>
      <c r="J34" s="7">
        <v>1</v>
      </c>
      <c r="K34" s="7">
        <v>1000</v>
      </c>
      <c r="L34" s="7">
        <v>1</v>
      </c>
      <c r="M34" s="7">
        <v>2200</v>
      </c>
      <c r="N34" s="7">
        <v>1</v>
      </c>
      <c r="O34" s="7">
        <v>412</v>
      </c>
      <c r="P34" s="7">
        <v>0</v>
      </c>
      <c r="Q34" s="7">
        <v>0</v>
      </c>
      <c r="R34" s="30" t="s">
        <v>5</v>
      </c>
      <c r="S34" s="31"/>
      <c r="T34" s="7">
        <v>1816</v>
      </c>
      <c r="U34" s="7">
        <v>12007060</v>
      </c>
      <c r="V34" s="7">
        <v>1211</v>
      </c>
      <c r="W34" s="7">
        <v>696300</v>
      </c>
      <c r="X34" s="7">
        <v>3</v>
      </c>
      <c r="Y34" s="7">
        <v>224750</v>
      </c>
    </row>
    <row r="35" spans="1:25" x14ac:dyDescent="0.25">
      <c r="A35" s="3" t="s">
        <v>6</v>
      </c>
      <c r="B35" s="7">
        <v>468</v>
      </c>
      <c r="C35" s="7">
        <v>1086611</v>
      </c>
      <c r="D35" s="7">
        <v>134</v>
      </c>
      <c r="E35" s="7">
        <v>467467</v>
      </c>
      <c r="F35" s="7">
        <v>0</v>
      </c>
      <c r="G35" s="7">
        <v>0</v>
      </c>
      <c r="H35" s="7">
        <v>3</v>
      </c>
      <c r="I35" s="7">
        <v>5700</v>
      </c>
      <c r="J35" s="7">
        <v>4</v>
      </c>
      <c r="K35" s="7">
        <v>3300</v>
      </c>
      <c r="L35" s="7">
        <v>0</v>
      </c>
      <c r="M35" s="7">
        <v>0</v>
      </c>
      <c r="N35" s="7">
        <v>1</v>
      </c>
      <c r="O35" s="7">
        <v>200</v>
      </c>
      <c r="P35" s="7">
        <v>0</v>
      </c>
      <c r="Q35" s="7">
        <v>0</v>
      </c>
      <c r="R35" s="30" t="s">
        <v>6</v>
      </c>
      <c r="S35" s="31"/>
      <c r="T35" s="7">
        <v>590</v>
      </c>
      <c r="U35" s="7">
        <v>3593980</v>
      </c>
      <c r="V35" s="7">
        <v>450</v>
      </c>
      <c r="W35" s="7">
        <v>251350</v>
      </c>
      <c r="X35" s="7">
        <v>2</v>
      </c>
      <c r="Y35" s="7">
        <v>240761</v>
      </c>
    </row>
    <row r="36" spans="1:25" x14ac:dyDescent="0.25">
      <c r="A36" s="3" t="s">
        <v>7</v>
      </c>
      <c r="B36" s="7">
        <v>2111</v>
      </c>
      <c r="C36" s="7">
        <v>5056950</v>
      </c>
      <c r="D36" s="7">
        <v>475</v>
      </c>
      <c r="E36" s="7">
        <v>1182704</v>
      </c>
      <c r="F36" s="7">
        <v>0</v>
      </c>
      <c r="G36" s="7">
        <v>0</v>
      </c>
      <c r="H36" s="7">
        <v>14</v>
      </c>
      <c r="I36" s="7">
        <v>10207</v>
      </c>
      <c r="J36" s="7">
        <v>5</v>
      </c>
      <c r="K36" s="7">
        <v>2500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30" t="s">
        <v>7</v>
      </c>
      <c r="S36" s="31"/>
      <c r="T36" s="7">
        <v>4906</v>
      </c>
      <c r="U36" s="7">
        <v>31821280</v>
      </c>
      <c r="V36" s="7">
        <v>4237</v>
      </c>
      <c r="W36" s="7">
        <v>2484350</v>
      </c>
      <c r="X36" s="7">
        <v>10</v>
      </c>
      <c r="Y36" s="7">
        <v>1116858</v>
      </c>
    </row>
    <row r="37" spans="1:25" x14ac:dyDescent="0.25">
      <c r="A37" s="3" t="s">
        <v>8</v>
      </c>
      <c r="B37" s="7">
        <v>3131</v>
      </c>
      <c r="C37" s="7">
        <v>7488043</v>
      </c>
      <c r="D37" s="7">
        <v>633</v>
      </c>
      <c r="E37" s="7">
        <v>1871562</v>
      </c>
      <c r="F37" s="7">
        <v>1</v>
      </c>
      <c r="G37" s="7">
        <v>1500</v>
      </c>
      <c r="H37" s="7">
        <v>6</v>
      </c>
      <c r="I37" s="7">
        <v>3250</v>
      </c>
      <c r="J37" s="7">
        <v>5</v>
      </c>
      <c r="K37" s="7">
        <v>5000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30" t="s">
        <v>8</v>
      </c>
      <c r="S37" s="31"/>
      <c r="T37" s="7">
        <v>2469</v>
      </c>
      <c r="U37" s="14">
        <v>14820900</v>
      </c>
      <c r="V37" s="7">
        <v>1418</v>
      </c>
      <c r="W37" s="7">
        <v>854700</v>
      </c>
      <c r="X37" s="7">
        <v>0</v>
      </c>
      <c r="Y37" s="7">
        <v>0</v>
      </c>
    </row>
    <row r="38" spans="1:25" x14ac:dyDescent="0.25">
      <c r="A38" s="3" t="s">
        <v>9</v>
      </c>
      <c r="B38" s="7">
        <v>1268</v>
      </c>
      <c r="C38" s="7">
        <v>2647513</v>
      </c>
      <c r="D38" s="7">
        <v>394</v>
      </c>
      <c r="E38" s="7">
        <v>960746</v>
      </c>
      <c r="F38" s="7">
        <v>2</v>
      </c>
      <c r="G38" s="7">
        <v>8000</v>
      </c>
      <c r="H38" s="7">
        <v>8</v>
      </c>
      <c r="I38" s="7">
        <v>4640</v>
      </c>
      <c r="J38" s="7">
        <v>8</v>
      </c>
      <c r="K38" s="7">
        <v>4000</v>
      </c>
      <c r="L38" s="7">
        <v>0</v>
      </c>
      <c r="M38" s="7">
        <v>0</v>
      </c>
      <c r="N38" s="7">
        <v>3</v>
      </c>
      <c r="O38" s="7">
        <v>3210</v>
      </c>
      <c r="P38" s="7">
        <v>0</v>
      </c>
      <c r="Q38" s="7">
        <v>0</v>
      </c>
      <c r="R38" s="30" t="s">
        <v>9</v>
      </c>
      <c r="S38" s="31"/>
      <c r="T38" s="7">
        <v>1351</v>
      </c>
      <c r="U38" s="7">
        <v>8659400</v>
      </c>
      <c r="V38" s="7">
        <v>631</v>
      </c>
      <c r="W38" s="7">
        <v>397500</v>
      </c>
      <c r="X38" s="7">
        <v>0</v>
      </c>
      <c r="Y38" s="7">
        <v>0</v>
      </c>
    </row>
    <row r="39" spans="1:25" x14ac:dyDescent="0.25">
      <c r="A39" s="3" t="s">
        <v>10</v>
      </c>
      <c r="B39" s="7">
        <v>1663</v>
      </c>
      <c r="C39" s="7">
        <v>3834681</v>
      </c>
      <c r="D39" s="7">
        <v>418</v>
      </c>
      <c r="E39" s="7">
        <v>1325989</v>
      </c>
      <c r="F39" s="7">
        <v>0</v>
      </c>
      <c r="G39" s="7">
        <v>0</v>
      </c>
      <c r="H39" s="7">
        <v>10</v>
      </c>
      <c r="I39" s="7">
        <v>15282</v>
      </c>
      <c r="J39" s="7">
        <v>6</v>
      </c>
      <c r="K39" s="7">
        <v>3000</v>
      </c>
      <c r="L39" s="7">
        <v>1</v>
      </c>
      <c r="M39" s="7">
        <v>2200</v>
      </c>
      <c r="N39" s="7">
        <v>2</v>
      </c>
      <c r="O39" s="7">
        <v>3400</v>
      </c>
      <c r="P39" s="7">
        <v>1</v>
      </c>
      <c r="Q39" s="7">
        <v>10000</v>
      </c>
      <c r="R39" s="30" t="s">
        <v>10</v>
      </c>
      <c r="S39" s="31"/>
      <c r="T39" s="7">
        <v>2400</v>
      </c>
      <c r="U39" s="7">
        <v>15147500</v>
      </c>
      <c r="V39" s="7">
        <v>1603</v>
      </c>
      <c r="W39" s="7">
        <v>941050</v>
      </c>
      <c r="X39" s="7">
        <v>0</v>
      </c>
      <c r="Y39" s="7">
        <v>0</v>
      </c>
    </row>
    <row r="40" spans="1:25" x14ac:dyDescent="0.25">
      <c r="A40" s="3" t="s">
        <v>11</v>
      </c>
      <c r="B40" s="7">
        <v>365</v>
      </c>
      <c r="C40" s="7">
        <v>919339</v>
      </c>
      <c r="D40" s="7">
        <v>137</v>
      </c>
      <c r="E40" s="7">
        <v>273946</v>
      </c>
      <c r="F40" s="7">
        <v>0</v>
      </c>
      <c r="G40" s="7">
        <v>0</v>
      </c>
      <c r="H40" s="7">
        <v>10</v>
      </c>
      <c r="I40" s="7">
        <v>45860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30" t="s">
        <v>11</v>
      </c>
      <c r="S40" s="31"/>
      <c r="T40" s="7"/>
      <c r="U40" s="7"/>
      <c r="V40" s="7"/>
      <c r="W40" s="7"/>
      <c r="X40" s="7"/>
      <c r="Y40" s="7"/>
    </row>
    <row r="41" spans="1:25" x14ac:dyDescent="0.25">
      <c r="A41" s="3" t="s">
        <v>12</v>
      </c>
      <c r="B41" s="7">
        <v>769</v>
      </c>
      <c r="C41" s="7">
        <v>1733499</v>
      </c>
      <c r="D41" s="7">
        <v>171</v>
      </c>
      <c r="E41" s="7">
        <v>435894</v>
      </c>
      <c r="F41" s="7">
        <v>0</v>
      </c>
      <c r="G41" s="7">
        <v>0</v>
      </c>
      <c r="H41" s="7">
        <v>1</v>
      </c>
      <c r="I41" s="7">
        <v>100</v>
      </c>
      <c r="J41" s="7">
        <v>1</v>
      </c>
      <c r="K41" s="7">
        <v>1000</v>
      </c>
      <c r="L41" s="7">
        <v>1</v>
      </c>
      <c r="M41" s="7">
        <v>2200</v>
      </c>
      <c r="N41" s="7">
        <v>0</v>
      </c>
      <c r="O41" s="7">
        <v>0</v>
      </c>
      <c r="P41" s="7">
        <v>0</v>
      </c>
      <c r="Q41" s="7">
        <v>0</v>
      </c>
      <c r="R41" s="30" t="s">
        <v>12</v>
      </c>
      <c r="S41" s="31"/>
      <c r="T41" s="7">
        <v>1595</v>
      </c>
      <c r="U41" s="7">
        <v>10590260</v>
      </c>
      <c r="V41" s="7">
        <v>773</v>
      </c>
      <c r="W41" s="7">
        <v>463350</v>
      </c>
      <c r="X41" s="7">
        <v>2</v>
      </c>
      <c r="Y41" s="7">
        <v>59810</v>
      </c>
    </row>
    <row r="42" spans="1:25" x14ac:dyDescent="0.25">
      <c r="A42" s="3" t="s">
        <v>25</v>
      </c>
      <c r="B42" s="7">
        <v>309</v>
      </c>
      <c r="C42" s="7">
        <v>682224</v>
      </c>
      <c r="D42" s="7">
        <v>99</v>
      </c>
      <c r="E42" s="7">
        <v>300835</v>
      </c>
      <c r="F42" s="7">
        <v>1</v>
      </c>
      <c r="G42" s="7">
        <v>1800</v>
      </c>
      <c r="H42" s="7">
        <v>1</v>
      </c>
      <c r="I42" s="7">
        <v>160</v>
      </c>
      <c r="J42" s="7">
        <v>0</v>
      </c>
      <c r="K42" s="7">
        <v>0</v>
      </c>
      <c r="L42" s="7">
        <v>0</v>
      </c>
      <c r="M42" s="7">
        <v>0</v>
      </c>
      <c r="N42" s="7">
        <v>2</v>
      </c>
      <c r="O42" s="7">
        <v>4200</v>
      </c>
      <c r="P42" s="7">
        <v>0</v>
      </c>
      <c r="Q42" s="7">
        <v>0</v>
      </c>
      <c r="R42" s="30" t="s">
        <v>25</v>
      </c>
      <c r="S42" s="31"/>
      <c r="T42" s="7"/>
      <c r="U42" s="7"/>
      <c r="V42" s="7"/>
      <c r="W42" s="7"/>
      <c r="X42" s="7"/>
      <c r="Y42" s="7"/>
    </row>
    <row r="43" spans="1:25" x14ac:dyDescent="0.25">
      <c r="A43" s="3" t="s">
        <v>13</v>
      </c>
      <c r="B43" s="7">
        <v>771</v>
      </c>
      <c r="C43" s="7">
        <v>1780891</v>
      </c>
      <c r="D43" s="7">
        <v>317</v>
      </c>
      <c r="E43" s="7">
        <v>1007948</v>
      </c>
      <c r="F43" s="7">
        <v>0</v>
      </c>
      <c r="G43" s="7">
        <v>0</v>
      </c>
      <c r="H43" s="7">
        <v>15</v>
      </c>
      <c r="I43" s="7">
        <v>28827</v>
      </c>
      <c r="J43" s="7">
        <v>1</v>
      </c>
      <c r="K43" s="7">
        <v>1000</v>
      </c>
      <c r="L43" s="7">
        <v>0</v>
      </c>
      <c r="M43" s="7">
        <v>0</v>
      </c>
      <c r="N43" s="7">
        <v>1</v>
      </c>
      <c r="O43" s="7">
        <v>1500</v>
      </c>
      <c r="P43" s="7">
        <v>1</v>
      </c>
      <c r="Q43" s="7">
        <v>5000</v>
      </c>
      <c r="R43" s="30" t="s">
        <v>13</v>
      </c>
      <c r="S43" s="31"/>
      <c r="T43" s="7">
        <v>1772</v>
      </c>
      <c r="U43" s="7">
        <v>11035080</v>
      </c>
      <c r="V43" s="7">
        <v>788</v>
      </c>
      <c r="W43" s="7">
        <v>471350</v>
      </c>
      <c r="X43" s="7">
        <v>3</v>
      </c>
      <c r="Y43" s="7">
        <v>287741</v>
      </c>
    </row>
    <row r="44" spans="1:25" x14ac:dyDescent="0.25">
      <c r="A44" s="3" t="s">
        <v>14</v>
      </c>
      <c r="B44" s="7">
        <v>647</v>
      </c>
      <c r="C44" s="7">
        <v>1680087</v>
      </c>
      <c r="D44" s="7">
        <v>202</v>
      </c>
      <c r="E44" s="7">
        <v>623450</v>
      </c>
      <c r="F44" s="7">
        <v>3</v>
      </c>
      <c r="G44" s="7">
        <v>9000</v>
      </c>
      <c r="H44" s="7">
        <v>6</v>
      </c>
      <c r="I44" s="7">
        <v>10220</v>
      </c>
      <c r="J44" s="7">
        <v>1</v>
      </c>
      <c r="K44" s="7">
        <v>1000</v>
      </c>
      <c r="L44" s="7">
        <v>0</v>
      </c>
      <c r="M44" s="7">
        <v>0</v>
      </c>
      <c r="N44" s="7">
        <v>2</v>
      </c>
      <c r="O44" s="7">
        <v>5750</v>
      </c>
      <c r="P44" s="7">
        <v>0</v>
      </c>
      <c r="Q44" s="7">
        <v>0</v>
      </c>
      <c r="R44" s="30" t="s">
        <v>14</v>
      </c>
      <c r="S44" s="31"/>
      <c r="T44" s="7">
        <v>1215</v>
      </c>
      <c r="U44" s="7">
        <v>8097980</v>
      </c>
      <c r="V44" s="7">
        <v>521</v>
      </c>
      <c r="W44" s="7">
        <v>303600</v>
      </c>
      <c r="X44" s="7">
        <v>1</v>
      </c>
      <c r="Y44" s="7">
        <v>200000</v>
      </c>
    </row>
    <row r="45" spans="1:25" x14ac:dyDescent="0.25">
      <c r="A45" s="3" t="s">
        <v>15</v>
      </c>
      <c r="B45" s="7">
        <v>289</v>
      </c>
      <c r="C45" s="7">
        <v>696567</v>
      </c>
      <c r="D45" s="7">
        <v>62</v>
      </c>
      <c r="E45" s="7">
        <v>199864</v>
      </c>
      <c r="F45" s="7">
        <v>1</v>
      </c>
      <c r="G45" s="7">
        <v>4000</v>
      </c>
      <c r="H45" s="7">
        <v>1</v>
      </c>
      <c r="I45" s="7">
        <v>1500</v>
      </c>
      <c r="J45" s="7">
        <v>1</v>
      </c>
      <c r="K45" s="7">
        <v>1000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30" t="s">
        <v>15</v>
      </c>
      <c r="S45" s="31"/>
      <c r="T45" s="7">
        <v>717</v>
      </c>
      <c r="U45" s="7">
        <v>4413780</v>
      </c>
      <c r="V45" s="7">
        <v>332</v>
      </c>
      <c r="W45" s="7">
        <v>186450</v>
      </c>
      <c r="X45" s="7">
        <v>0</v>
      </c>
      <c r="Y45" s="7">
        <v>0</v>
      </c>
    </row>
    <row r="46" spans="1:25" x14ac:dyDescent="0.25">
      <c r="A46" s="3" t="s">
        <v>37</v>
      </c>
      <c r="B46" s="7">
        <v>385</v>
      </c>
      <c r="C46" s="7">
        <v>873077</v>
      </c>
      <c r="D46" s="7">
        <v>193</v>
      </c>
      <c r="E46" s="7">
        <v>758452</v>
      </c>
      <c r="F46" s="7">
        <v>3</v>
      </c>
      <c r="G46" s="7">
        <v>16089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1</v>
      </c>
      <c r="O46" s="7">
        <v>1000</v>
      </c>
      <c r="P46" s="7">
        <v>0</v>
      </c>
      <c r="Q46" s="7">
        <v>0</v>
      </c>
      <c r="R46" s="30" t="s">
        <v>37</v>
      </c>
      <c r="S46" s="31"/>
      <c r="T46" s="7">
        <v>2320</v>
      </c>
      <c r="U46" s="7">
        <v>15098140</v>
      </c>
      <c r="V46" s="7">
        <v>1781</v>
      </c>
      <c r="W46" s="7">
        <v>1051300</v>
      </c>
      <c r="X46" s="7">
        <v>4</v>
      </c>
      <c r="Y46" s="7">
        <v>537490</v>
      </c>
    </row>
    <row r="47" spans="1:25" x14ac:dyDescent="0.25">
      <c r="A47" s="3" t="s">
        <v>16</v>
      </c>
      <c r="B47" s="7">
        <v>250</v>
      </c>
      <c r="C47" s="7">
        <v>536510</v>
      </c>
      <c r="D47" s="7">
        <v>68</v>
      </c>
      <c r="E47" s="7">
        <v>249044</v>
      </c>
      <c r="F47" s="7">
        <v>1</v>
      </c>
      <c r="G47" s="7">
        <v>3500</v>
      </c>
      <c r="H47" s="7">
        <v>7</v>
      </c>
      <c r="I47" s="7">
        <v>3960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30" t="s">
        <v>16</v>
      </c>
      <c r="S47" s="31"/>
      <c r="T47" s="7">
        <v>1036</v>
      </c>
      <c r="U47" s="7">
        <v>6569460</v>
      </c>
      <c r="V47" s="7">
        <v>875</v>
      </c>
      <c r="W47" s="7">
        <v>487850</v>
      </c>
      <c r="X47" s="7">
        <v>4</v>
      </c>
      <c r="Y47" s="7">
        <v>809960</v>
      </c>
    </row>
    <row r="48" spans="1:25" x14ac:dyDescent="0.25">
      <c r="A48" s="3" t="s">
        <v>17</v>
      </c>
      <c r="B48" s="7">
        <v>53</v>
      </c>
      <c r="C48" s="7">
        <v>128247</v>
      </c>
      <c r="D48" s="7">
        <v>9</v>
      </c>
      <c r="E48" s="7">
        <v>29776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30" t="s">
        <v>17</v>
      </c>
      <c r="S48" s="31"/>
      <c r="T48" s="7"/>
      <c r="U48" s="7"/>
      <c r="V48" s="7"/>
      <c r="W48" s="7"/>
      <c r="X48" s="7"/>
      <c r="Y48" s="7"/>
    </row>
    <row r="49" spans="1:25" x14ac:dyDescent="0.25">
      <c r="A49" s="3" t="s">
        <v>26</v>
      </c>
      <c r="B49" s="7">
        <v>240</v>
      </c>
      <c r="C49" s="7">
        <v>628129</v>
      </c>
      <c r="D49" s="7">
        <v>104</v>
      </c>
      <c r="E49" s="7">
        <v>502325</v>
      </c>
      <c r="F49" s="7">
        <v>0</v>
      </c>
      <c r="G49" s="7">
        <v>0</v>
      </c>
      <c r="H49" s="7">
        <v>9</v>
      </c>
      <c r="I49" s="7">
        <v>38494</v>
      </c>
      <c r="J49" s="7">
        <v>2</v>
      </c>
      <c r="K49" s="7">
        <v>1559</v>
      </c>
      <c r="L49" s="7">
        <v>3</v>
      </c>
      <c r="M49" s="7">
        <v>3300</v>
      </c>
      <c r="N49" s="7">
        <v>0</v>
      </c>
      <c r="O49" s="7">
        <v>0</v>
      </c>
      <c r="P49" s="7">
        <v>0</v>
      </c>
      <c r="Q49" s="7">
        <v>0</v>
      </c>
      <c r="R49" s="30" t="s">
        <v>26</v>
      </c>
      <c r="S49" s="31"/>
      <c r="T49" s="7">
        <v>932</v>
      </c>
      <c r="U49" s="7">
        <v>5884240</v>
      </c>
      <c r="V49" s="7">
        <v>647</v>
      </c>
      <c r="W49" s="7">
        <v>389950</v>
      </c>
      <c r="X49" s="7">
        <v>1</v>
      </c>
      <c r="Y49" s="7">
        <v>106965</v>
      </c>
    </row>
    <row r="50" spans="1:25" x14ac:dyDescent="0.25">
      <c r="A50" s="3" t="s">
        <v>38</v>
      </c>
      <c r="B50" s="7">
        <v>264</v>
      </c>
      <c r="C50" s="7">
        <v>645891</v>
      </c>
      <c r="D50" s="7">
        <v>103</v>
      </c>
      <c r="E50" s="7">
        <v>333644</v>
      </c>
      <c r="F50" s="7">
        <v>0</v>
      </c>
      <c r="G50" s="7">
        <v>0</v>
      </c>
      <c r="H50" s="7">
        <v>2</v>
      </c>
      <c r="I50" s="7">
        <v>1430</v>
      </c>
      <c r="J50" s="7">
        <v>0</v>
      </c>
      <c r="K50" s="7">
        <v>0</v>
      </c>
      <c r="L50" s="7">
        <v>0</v>
      </c>
      <c r="M50" s="7">
        <v>0</v>
      </c>
      <c r="N50" s="7">
        <v>1</v>
      </c>
      <c r="O50" s="7">
        <v>4050</v>
      </c>
      <c r="P50" s="7">
        <v>0</v>
      </c>
      <c r="Q50" s="7">
        <v>0</v>
      </c>
      <c r="R50" s="30" t="s">
        <v>38</v>
      </c>
      <c r="S50" s="31"/>
      <c r="T50" s="7"/>
      <c r="U50" s="7"/>
      <c r="V50" s="7"/>
      <c r="W50" s="7"/>
      <c r="X50" s="7"/>
      <c r="Y50" s="7"/>
    </row>
    <row r="51" spans="1:25" s="18" customFormat="1" x14ac:dyDescent="0.25">
      <c r="A51" s="16" t="s">
        <v>19</v>
      </c>
      <c r="B51" s="17">
        <f t="shared" ref="B51:Q51" si="2">SUM(B32:B50)</f>
        <v>18758</v>
      </c>
      <c r="C51" s="17">
        <f t="shared" si="2"/>
        <v>44698897.840000004</v>
      </c>
      <c r="D51" s="17">
        <f t="shared" si="2"/>
        <v>5206</v>
      </c>
      <c r="E51" s="17">
        <f t="shared" si="2"/>
        <v>16047099.74</v>
      </c>
      <c r="F51" s="17">
        <f t="shared" si="2"/>
        <v>21</v>
      </c>
      <c r="G51" s="17">
        <f t="shared" si="2"/>
        <v>81370</v>
      </c>
      <c r="H51" s="17">
        <f t="shared" si="2"/>
        <v>108</v>
      </c>
      <c r="I51" s="17">
        <f t="shared" si="2"/>
        <v>208164</v>
      </c>
      <c r="J51" s="17">
        <f t="shared" si="2"/>
        <v>49</v>
      </c>
      <c r="K51" s="17">
        <f t="shared" si="2"/>
        <v>38359</v>
      </c>
      <c r="L51" s="17">
        <f t="shared" si="2"/>
        <v>7</v>
      </c>
      <c r="M51" s="17">
        <f t="shared" si="2"/>
        <v>12100</v>
      </c>
      <c r="N51" s="17">
        <f t="shared" si="2"/>
        <v>16</v>
      </c>
      <c r="O51" s="17">
        <f t="shared" si="2"/>
        <v>25737.83</v>
      </c>
      <c r="P51" s="17">
        <f t="shared" si="2"/>
        <v>4</v>
      </c>
      <c r="Q51" s="17">
        <f t="shared" si="2"/>
        <v>17000</v>
      </c>
      <c r="R51" s="40" t="s">
        <v>19</v>
      </c>
      <c r="S51" s="41"/>
      <c r="T51" s="17">
        <f>SUM(T32:T50)</f>
        <v>29907</v>
      </c>
      <c r="U51" s="17">
        <f t="shared" ref="U51:Y51" si="3">SUM(U32:U50)</f>
        <v>192768296</v>
      </c>
      <c r="V51" s="17">
        <f t="shared" si="3"/>
        <v>20459</v>
      </c>
      <c r="W51" s="17">
        <f t="shared" si="3"/>
        <v>12032150</v>
      </c>
      <c r="X51" s="17">
        <f t="shared" si="3"/>
        <v>47</v>
      </c>
      <c r="Y51" s="17">
        <f t="shared" si="3"/>
        <v>5652488.96</v>
      </c>
    </row>
  </sheetData>
  <mergeCells count="65">
    <mergeCell ref="V1:W1"/>
    <mergeCell ref="L2:M2"/>
    <mergeCell ref="L1:M1"/>
    <mergeCell ref="L7:M7"/>
    <mergeCell ref="N1:O1"/>
    <mergeCell ref="P1:Q1"/>
    <mergeCell ref="R1:S1"/>
    <mergeCell ref="T1:U1"/>
    <mergeCell ref="L3:M3"/>
    <mergeCell ref="L4:M4"/>
    <mergeCell ref="L5:M5"/>
    <mergeCell ref="L6:M6"/>
    <mergeCell ref="L18:M18"/>
    <mergeCell ref="B1:C1"/>
    <mergeCell ref="D1:E1"/>
    <mergeCell ref="F1:G1"/>
    <mergeCell ref="H1:I1"/>
    <mergeCell ref="J1:K1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B30:C30"/>
    <mergeCell ref="D30:E30"/>
    <mergeCell ref="F30:G30"/>
    <mergeCell ref="H30:I30"/>
    <mergeCell ref="J30:K30"/>
    <mergeCell ref="L19:M19"/>
    <mergeCell ref="L20:M20"/>
    <mergeCell ref="L21:M21"/>
    <mergeCell ref="L22:M22"/>
    <mergeCell ref="R32:S32"/>
    <mergeCell ref="L30:M30"/>
    <mergeCell ref="N30:O30"/>
    <mergeCell ref="P30:Q30"/>
    <mergeCell ref="R30:S30"/>
    <mergeCell ref="X30:Y30"/>
    <mergeCell ref="R31:S31"/>
    <mergeCell ref="T30:U30"/>
    <mergeCell ref="V30:W30"/>
    <mergeCell ref="R40:S40"/>
    <mergeCell ref="R33:S33"/>
    <mergeCell ref="R34:S34"/>
    <mergeCell ref="R35:S35"/>
    <mergeCell ref="R36:S36"/>
    <mergeCell ref="R37:S37"/>
    <mergeCell ref="R38:S38"/>
    <mergeCell ref="R39:S39"/>
    <mergeCell ref="R51:S51"/>
    <mergeCell ref="R41:S41"/>
    <mergeCell ref="R42:S42"/>
    <mergeCell ref="R43:S43"/>
    <mergeCell ref="R44:S44"/>
    <mergeCell ref="R45:S45"/>
    <mergeCell ref="R46:S46"/>
    <mergeCell ref="R47:S47"/>
    <mergeCell ref="R48:S48"/>
    <mergeCell ref="R49:S49"/>
    <mergeCell ref="R50:S50"/>
  </mergeCells>
  <pageMargins left="0" right="0" top="0.78740157480314965" bottom="0.78740157480314965" header="0.31496062992125984" footer="0.31496062992125984"/>
  <pageSetup paperSize="9" scale="53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1"/>
  <sheetViews>
    <sheetView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</cols>
  <sheetData>
    <row r="1" spans="1:23" ht="30" customHeight="1" x14ac:dyDescent="0.25">
      <c r="A1" s="5" t="s">
        <v>53</v>
      </c>
      <c r="B1" s="35" t="s">
        <v>27</v>
      </c>
      <c r="C1" s="35"/>
      <c r="D1" s="35" t="s">
        <v>28</v>
      </c>
      <c r="E1" s="35"/>
      <c r="F1" s="35" t="s">
        <v>29</v>
      </c>
      <c r="G1" s="35"/>
      <c r="H1" s="35" t="s">
        <v>23</v>
      </c>
      <c r="I1" s="35"/>
      <c r="J1" s="35" t="s">
        <v>24</v>
      </c>
      <c r="K1" s="35"/>
      <c r="L1" s="36" t="s">
        <v>53</v>
      </c>
      <c r="M1" s="37"/>
      <c r="N1" s="35" t="s">
        <v>0</v>
      </c>
      <c r="O1" s="35"/>
      <c r="P1" s="27" t="s">
        <v>20</v>
      </c>
      <c r="Q1" s="32"/>
      <c r="R1" s="27" t="s">
        <v>21</v>
      </c>
      <c r="S1" s="32"/>
      <c r="T1" s="27" t="s">
        <v>30</v>
      </c>
      <c r="U1" s="32"/>
      <c r="V1" s="27" t="s">
        <v>22</v>
      </c>
      <c r="W1" s="27"/>
    </row>
    <row r="2" spans="1:23" x14ac:dyDescent="0.25">
      <c r="A2" s="24" t="s">
        <v>1</v>
      </c>
      <c r="B2" s="24" t="s">
        <v>34</v>
      </c>
      <c r="C2" s="24" t="s">
        <v>2</v>
      </c>
      <c r="D2" s="24" t="s">
        <v>34</v>
      </c>
      <c r="E2" s="24" t="s">
        <v>2</v>
      </c>
      <c r="F2" s="24" t="s">
        <v>34</v>
      </c>
      <c r="G2" s="24" t="s">
        <v>2</v>
      </c>
      <c r="H2" s="24" t="s">
        <v>34</v>
      </c>
      <c r="I2" s="24" t="s">
        <v>2</v>
      </c>
      <c r="J2" s="24" t="s">
        <v>34</v>
      </c>
      <c r="K2" s="24" t="s">
        <v>2</v>
      </c>
      <c r="L2" s="33" t="s">
        <v>1</v>
      </c>
      <c r="M2" s="34"/>
      <c r="N2" s="24" t="s">
        <v>34</v>
      </c>
      <c r="O2" s="24" t="s">
        <v>2</v>
      </c>
      <c r="P2" s="24" t="s">
        <v>34</v>
      </c>
      <c r="Q2" s="24" t="s">
        <v>2</v>
      </c>
      <c r="R2" s="24" t="s">
        <v>34</v>
      </c>
      <c r="S2" s="24" t="s">
        <v>2</v>
      </c>
      <c r="T2" s="24" t="s">
        <v>34</v>
      </c>
      <c r="U2" s="24" t="s">
        <v>2</v>
      </c>
      <c r="V2" s="24" t="s">
        <v>34</v>
      </c>
      <c r="W2" s="24" t="s">
        <v>2</v>
      </c>
    </row>
    <row r="3" spans="1:23" x14ac:dyDescent="0.25">
      <c r="A3" s="3" t="s">
        <v>3</v>
      </c>
      <c r="B3" s="6">
        <v>4731</v>
      </c>
      <c r="C3" s="6">
        <v>3920065.42</v>
      </c>
      <c r="D3" s="6">
        <v>3218</v>
      </c>
      <c r="E3" s="6">
        <v>23004596.559999999</v>
      </c>
      <c r="F3" s="6">
        <v>2779</v>
      </c>
      <c r="G3" s="6">
        <v>12826682.27</v>
      </c>
      <c r="H3" s="6">
        <v>25</v>
      </c>
      <c r="I3" s="6">
        <v>272200</v>
      </c>
      <c r="J3" s="6">
        <v>4</v>
      </c>
      <c r="K3" s="6">
        <v>20000</v>
      </c>
      <c r="L3" s="30" t="s">
        <v>3</v>
      </c>
      <c r="M3" s="31"/>
      <c r="N3" s="6">
        <v>320</v>
      </c>
      <c r="O3" s="6">
        <v>3709722</v>
      </c>
      <c r="P3" s="6">
        <v>291</v>
      </c>
      <c r="Q3" s="6">
        <v>1756074.64</v>
      </c>
      <c r="R3" s="6">
        <v>3</v>
      </c>
      <c r="S3" s="6">
        <v>25000</v>
      </c>
      <c r="T3" s="6">
        <v>2</v>
      </c>
      <c r="U3" s="6">
        <v>60737</v>
      </c>
      <c r="V3" s="6">
        <v>0</v>
      </c>
      <c r="W3" s="6">
        <v>0</v>
      </c>
    </row>
    <row r="4" spans="1:23" x14ac:dyDescent="0.25">
      <c r="A4" s="3" t="s">
        <v>4</v>
      </c>
      <c r="B4" s="6">
        <v>3176</v>
      </c>
      <c r="C4" s="6">
        <v>2604880</v>
      </c>
      <c r="D4" s="6">
        <v>1860</v>
      </c>
      <c r="E4" s="6">
        <v>13112820</v>
      </c>
      <c r="F4" s="6">
        <v>2706</v>
      </c>
      <c r="G4" s="6">
        <v>10191787</v>
      </c>
      <c r="H4" s="6">
        <v>8</v>
      </c>
      <c r="I4" s="6">
        <v>92000</v>
      </c>
      <c r="J4" s="6">
        <v>0</v>
      </c>
      <c r="K4" s="6">
        <v>0</v>
      </c>
      <c r="L4" s="30" t="s">
        <v>4</v>
      </c>
      <c r="M4" s="31"/>
      <c r="N4" s="6">
        <v>167</v>
      </c>
      <c r="O4" s="6">
        <v>2192814</v>
      </c>
      <c r="P4" s="6">
        <v>154</v>
      </c>
      <c r="Q4" s="6">
        <v>927986</v>
      </c>
      <c r="R4" s="6">
        <v>1</v>
      </c>
      <c r="S4" s="6">
        <v>10000</v>
      </c>
      <c r="T4" s="6">
        <v>0</v>
      </c>
      <c r="U4" s="6">
        <v>0</v>
      </c>
      <c r="V4" s="6">
        <v>0</v>
      </c>
      <c r="W4" s="6">
        <v>0</v>
      </c>
    </row>
    <row r="5" spans="1:23" x14ac:dyDescent="0.25">
      <c r="A5" s="3" t="s">
        <v>5</v>
      </c>
      <c r="B5" s="6">
        <v>1516</v>
      </c>
      <c r="C5" s="6">
        <v>1298240</v>
      </c>
      <c r="D5" s="6">
        <v>790</v>
      </c>
      <c r="E5" s="6">
        <v>5603859</v>
      </c>
      <c r="F5" s="6">
        <v>1035</v>
      </c>
      <c r="G5" s="6">
        <v>3665190</v>
      </c>
      <c r="H5" s="6">
        <v>5</v>
      </c>
      <c r="I5" s="6">
        <v>56000</v>
      </c>
      <c r="J5" s="6">
        <v>1</v>
      </c>
      <c r="K5" s="6">
        <v>5000</v>
      </c>
      <c r="L5" s="30" t="s">
        <v>5</v>
      </c>
      <c r="M5" s="31"/>
      <c r="N5" s="7">
        <v>80</v>
      </c>
      <c r="O5" s="7">
        <v>1135834</v>
      </c>
      <c r="P5" s="7">
        <v>81</v>
      </c>
      <c r="Q5" s="7">
        <v>512045</v>
      </c>
      <c r="R5" s="7">
        <v>1</v>
      </c>
      <c r="S5" s="7">
        <v>10000</v>
      </c>
      <c r="T5" s="6">
        <v>0</v>
      </c>
      <c r="U5" s="6">
        <v>0</v>
      </c>
      <c r="V5" s="6">
        <v>0</v>
      </c>
      <c r="W5" s="6">
        <v>0</v>
      </c>
    </row>
    <row r="6" spans="1:23" x14ac:dyDescent="0.25">
      <c r="A6" s="3" t="s">
        <v>6</v>
      </c>
      <c r="B6" s="6">
        <v>892</v>
      </c>
      <c r="C6" s="6">
        <v>725210</v>
      </c>
      <c r="D6" s="6">
        <v>481</v>
      </c>
      <c r="E6" s="6">
        <v>3383183</v>
      </c>
      <c r="F6" s="6">
        <v>589</v>
      </c>
      <c r="G6" s="6">
        <v>2108848</v>
      </c>
      <c r="H6" s="6">
        <v>2</v>
      </c>
      <c r="I6" s="6">
        <v>23000</v>
      </c>
      <c r="J6" s="6">
        <v>2</v>
      </c>
      <c r="K6" s="6">
        <v>10000</v>
      </c>
      <c r="L6" s="30" t="s">
        <v>6</v>
      </c>
      <c r="M6" s="31"/>
      <c r="N6" s="6">
        <v>52</v>
      </c>
      <c r="O6" s="6">
        <v>787995</v>
      </c>
      <c r="P6" s="6">
        <v>61</v>
      </c>
      <c r="Q6" s="6">
        <v>368231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</row>
    <row r="7" spans="1:23" x14ac:dyDescent="0.25">
      <c r="A7" s="3" t="s">
        <v>7</v>
      </c>
      <c r="B7" s="6">
        <v>4407</v>
      </c>
      <c r="C7" s="6">
        <v>3862038</v>
      </c>
      <c r="D7" s="6">
        <v>3116</v>
      </c>
      <c r="E7" s="6">
        <v>22034861</v>
      </c>
      <c r="F7" s="6">
        <v>3519</v>
      </c>
      <c r="G7" s="6">
        <v>14362226</v>
      </c>
      <c r="H7" s="6">
        <v>15</v>
      </c>
      <c r="I7" s="6">
        <v>171000</v>
      </c>
      <c r="J7" s="6">
        <v>2</v>
      </c>
      <c r="K7" s="6">
        <v>10000</v>
      </c>
      <c r="L7" s="30" t="s">
        <v>7</v>
      </c>
      <c r="M7" s="31"/>
      <c r="N7" s="6">
        <v>251</v>
      </c>
      <c r="O7" s="6">
        <v>3390730</v>
      </c>
      <c r="P7" s="6">
        <v>255</v>
      </c>
      <c r="Q7" s="6">
        <v>1532120</v>
      </c>
      <c r="R7" s="6">
        <v>2</v>
      </c>
      <c r="S7" s="6">
        <v>18000</v>
      </c>
      <c r="T7" s="6">
        <v>1</v>
      </c>
      <c r="U7" s="6">
        <v>48300</v>
      </c>
      <c r="V7" s="6">
        <v>0</v>
      </c>
      <c r="W7" s="6">
        <v>0</v>
      </c>
    </row>
    <row r="8" spans="1:23" x14ac:dyDescent="0.25">
      <c r="A8" s="3" t="s">
        <v>8</v>
      </c>
      <c r="B8" s="6">
        <v>3760</v>
      </c>
      <c r="C8" s="6">
        <v>3391930</v>
      </c>
      <c r="D8" s="6">
        <v>1965</v>
      </c>
      <c r="E8" s="6">
        <v>13423441</v>
      </c>
      <c r="F8" s="6">
        <v>2801</v>
      </c>
      <c r="G8" s="6">
        <v>14883939</v>
      </c>
      <c r="H8" s="6">
        <v>13</v>
      </c>
      <c r="I8" s="6">
        <v>160000</v>
      </c>
      <c r="J8" s="6">
        <v>1</v>
      </c>
      <c r="K8" s="6">
        <v>5000</v>
      </c>
      <c r="L8" s="30" t="s">
        <v>8</v>
      </c>
      <c r="M8" s="31"/>
      <c r="N8" s="6">
        <v>228</v>
      </c>
      <c r="O8" s="6">
        <v>2542056</v>
      </c>
      <c r="P8" s="6">
        <v>193</v>
      </c>
      <c r="Q8" s="6">
        <v>1151858</v>
      </c>
      <c r="R8" s="6">
        <v>3</v>
      </c>
      <c r="S8" s="6">
        <v>27000</v>
      </c>
      <c r="T8" s="6">
        <v>0</v>
      </c>
      <c r="U8" s="6">
        <v>0</v>
      </c>
      <c r="V8" s="6">
        <v>0</v>
      </c>
      <c r="W8" s="6">
        <v>0</v>
      </c>
    </row>
    <row r="9" spans="1:23" x14ac:dyDescent="0.25">
      <c r="A9" s="3" t="s">
        <v>9</v>
      </c>
      <c r="B9" s="6">
        <v>1772</v>
      </c>
      <c r="C9" s="6">
        <v>1650750</v>
      </c>
      <c r="D9" s="6">
        <v>902</v>
      </c>
      <c r="E9" s="6">
        <v>6501612</v>
      </c>
      <c r="F9" s="6">
        <v>1414</v>
      </c>
      <c r="G9" s="6">
        <v>6115117</v>
      </c>
      <c r="H9" s="6">
        <v>11</v>
      </c>
      <c r="I9" s="6">
        <v>125000</v>
      </c>
      <c r="J9" s="6">
        <v>0</v>
      </c>
      <c r="K9" s="6">
        <v>0</v>
      </c>
      <c r="L9" s="30" t="s">
        <v>9</v>
      </c>
      <c r="M9" s="31"/>
      <c r="N9" s="6">
        <v>78</v>
      </c>
      <c r="O9" s="6">
        <v>908342</v>
      </c>
      <c r="P9" s="6">
        <v>69</v>
      </c>
      <c r="Q9" s="6">
        <v>409465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</row>
    <row r="10" spans="1:23" x14ac:dyDescent="0.25">
      <c r="A10" s="3" t="s">
        <v>10</v>
      </c>
      <c r="B10" s="6">
        <v>2292</v>
      </c>
      <c r="C10" s="6">
        <v>2070870</v>
      </c>
      <c r="D10" s="6">
        <v>1480</v>
      </c>
      <c r="E10" s="6">
        <v>10342260</v>
      </c>
      <c r="F10" s="6">
        <v>1799</v>
      </c>
      <c r="G10" s="6">
        <v>8084102</v>
      </c>
      <c r="H10" s="6">
        <v>12</v>
      </c>
      <c r="I10" s="6">
        <v>141000</v>
      </c>
      <c r="J10" s="6">
        <v>1</v>
      </c>
      <c r="K10" s="6">
        <v>5000</v>
      </c>
      <c r="L10" s="30" t="s">
        <v>10</v>
      </c>
      <c r="M10" s="31"/>
      <c r="N10" s="6">
        <v>66</v>
      </c>
      <c r="O10" s="6">
        <v>790232</v>
      </c>
      <c r="P10" s="6">
        <v>64</v>
      </c>
      <c r="Q10" s="6">
        <v>381101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</row>
    <row r="11" spans="1:23" x14ac:dyDescent="0.25">
      <c r="A11" s="3" t="s">
        <v>11</v>
      </c>
      <c r="B11" s="6">
        <v>1031</v>
      </c>
      <c r="C11" s="6">
        <v>896140</v>
      </c>
      <c r="D11" s="6">
        <v>634</v>
      </c>
      <c r="E11" s="6">
        <v>4561024</v>
      </c>
      <c r="F11" s="6">
        <v>727</v>
      </c>
      <c r="G11" s="6">
        <v>2851563</v>
      </c>
      <c r="H11" s="6">
        <v>4</v>
      </c>
      <c r="I11" s="6">
        <v>43000</v>
      </c>
      <c r="J11" s="6">
        <v>1</v>
      </c>
      <c r="K11" s="6">
        <v>5000</v>
      </c>
      <c r="L11" s="30" t="s">
        <v>11</v>
      </c>
      <c r="M11" s="31"/>
      <c r="N11" s="6">
        <v>27</v>
      </c>
      <c r="O11" s="6">
        <v>231692</v>
      </c>
      <c r="P11" s="6">
        <v>19</v>
      </c>
      <c r="Q11" s="6">
        <v>112906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</row>
    <row r="12" spans="1:23" x14ac:dyDescent="0.25">
      <c r="A12" s="3" t="s">
        <v>12</v>
      </c>
      <c r="B12" s="6">
        <v>860</v>
      </c>
      <c r="C12" s="6">
        <v>705490</v>
      </c>
      <c r="D12" s="6">
        <v>661</v>
      </c>
      <c r="E12" s="6">
        <v>4682774</v>
      </c>
      <c r="F12" s="6">
        <v>645</v>
      </c>
      <c r="G12" s="6">
        <v>2795747</v>
      </c>
      <c r="H12" s="6">
        <v>6</v>
      </c>
      <c r="I12" s="6">
        <v>72000</v>
      </c>
      <c r="J12" s="6">
        <v>0</v>
      </c>
      <c r="K12" s="6">
        <v>0</v>
      </c>
      <c r="L12" s="30" t="s">
        <v>12</v>
      </c>
      <c r="M12" s="31"/>
      <c r="N12" s="6">
        <v>46</v>
      </c>
      <c r="O12" s="6">
        <v>581483</v>
      </c>
      <c r="P12" s="6">
        <v>44</v>
      </c>
      <c r="Q12" s="6">
        <v>265327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</row>
    <row r="13" spans="1:23" x14ac:dyDescent="0.25">
      <c r="A13" s="3" t="s">
        <v>25</v>
      </c>
      <c r="B13" s="6">
        <v>536</v>
      </c>
      <c r="C13" s="6">
        <v>526990</v>
      </c>
      <c r="D13" s="6">
        <v>431</v>
      </c>
      <c r="E13" s="6">
        <v>3020261</v>
      </c>
      <c r="F13" s="6">
        <v>378</v>
      </c>
      <c r="G13" s="6">
        <v>1653137</v>
      </c>
      <c r="H13" s="6">
        <v>2</v>
      </c>
      <c r="I13" s="6">
        <v>26000</v>
      </c>
      <c r="J13" s="6">
        <v>0</v>
      </c>
      <c r="K13" s="6">
        <v>0</v>
      </c>
      <c r="L13" s="30" t="s">
        <v>25</v>
      </c>
      <c r="M13" s="31"/>
      <c r="N13" s="6">
        <v>35</v>
      </c>
      <c r="O13" s="6">
        <v>389911</v>
      </c>
      <c r="P13" s="6">
        <v>30</v>
      </c>
      <c r="Q13" s="6">
        <v>179220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</row>
    <row r="14" spans="1:23" x14ac:dyDescent="0.25">
      <c r="A14" s="3" t="s">
        <v>13</v>
      </c>
      <c r="B14" s="6">
        <v>1528</v>
      </c>
      <c r="C14" s="6">
        <v>1304700</v>
      </c>
      <c r="D14" s="6">
        <v>1197</v>
      </c>
      <c r="E14" s="6">
        <v>8344147</v>
      </c>
      <c r="F14" s="6">
        <v>910</v>
      </c>
      <c r="G14" s="6">
        <v>3805624</v>
      </c>
      <c r="H14" s="6">
        <v>8</v>
      </c>
      <c r="I14" s="6">
        <v>86000</v>
      </c>
      <c r="J14" s="6">
        <v>0</v>
      </c>
      <c r="K14" s="6">
        <v>0</v>
      </c>
      <c r="L14" s="30" t="s">
        <v>13</v>
      </c>
      <c r="M14" s="31"/>
      <c r="N14" s="6">
        <v>138</v>
      </c>
      <c r="O14" s="6">
        <v>1799882</v>
      </c>
      <c r="P14" s="6">
        <v>130</v>
      </c>
      <c r="Q14" s="6">
        <v>792299</v>
      </c>
      <c r="R14" s="6">
        <v>2</v>
      </c>
      <c r="S14" s="6">
        <v>18000</v>
      </c>
      <c r="T14" s="6">
        <v>0</v>
      </c>
      <c r="U14" s="6">
        <v>0</v>
      </c>
      <c r="V14" s="6">
        <v>1</v>
      </c>
      <c r="W14" s="6">
        <v>25000</v>
      </c>
    </row>
    <row r="15" spans="1:23" x14ac:dyDescent="0.25">
      <c r="A15" s="3" t="s">
        <v>14</v>
      </c>
      <c r="B15" s="6">
        <v>889</v>
      </c>
      <c r="C15" s="6">
        <v>706600</v>
      </c>
      <c r="D15" s="6">
        <v>688</v>
      </c>
      <c r="E15" s="6">
        <v>4667090</v>
      </c>
      <c r="F15" s="6">
        <v>552</v>
      </c>
      <c r="G15" s="6">
        <v>2576453</v>
      </c>
      <c r="H15" s="6">
        <v>0</v>
      </c>
      <c r="I15" s="6">
        <v>0</v>
      </c>
      <c r="J15" s="6">
        <v>1</v>
      </c>
      <c r="K15" s="6">
        <v>5000</v>
      </c>
      <c r="L15" s="30" t="s">
        <v>14</v>
      </c>
      <c r="M15" s="31"/>
      <c r="N15" s="6">
        <v>73</v>
      </c>
      <c r="O15" s="6">
        <v>918784</v>
      </c>
      <c r="P15" s="6">
        <v>72</v>
      </c>
      <c r="Q15" s="6">
        <v>432676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</row>
    <row r="16" spans="1:23" x14ac:dyDescent="0.25">
      <c r="A16" s="3" t="s">
        <v>15</v>
      </c>
      <c r="B16" s="6">
        <v>513</v>
      </c>
      <c r="C16" s="6">
        <v>490820</v>
      </c>
      <c r="D16" s="6">
        <v>364</v>
      </c>
      <c r="E16" s="6">
        <v>2540717</v>
      </c>
      <c r="F16" s="6">
        <v>165</v>
      </c>
      <c r="G16" s="6">
        <v>631893</v>
      </c>
      <c r="H16" s="6">
        <v>4</v>
      </c>
      <c r="I16" s="6">
        <v>52000</v>
      </c>
      <c r="J16" s="6">
        <v>0</v>
      </c>
      <c r="K16" s="6">
        <v>0</v>
      </c>
      <c r="L16" s="30" t="s">
        <v>15</v>
      </c>
      <c r="M16" s="31"/>
      <c r="N16" s="6">
        <v>41</v>
      </c>
      <c r="O16" s="6">
        <v>690156</v>
      </c>
      <c r="P16" s="6">
        <v>57</v>
      </c>
      <c r="Q16" s="6">
        <v>328106</v>
      </c>
      <c r="R16" s="6">
        <v>1</v>
      </c>
      <c r="S16" s="6">
        <v>9000</v>
      </c>
      <c r="T16" s="6">
        <v>1</v>
      </c>
      <c r="U16" s="6">
        <v>100000</v>
      </c>
      <c r="V16" s="6">
        <v>1</v>
      </c>
      <c r="W16" s="6">
        <v>25000</v>
      </c>
    </row>
    <row r="17" spans="1:25" x14ac:dyDescent="0.25">
      <c r="A17" s="3" t="s">
        <v>37</v>
      </c>
      <c r="B17" s="6">
        <v>863</v>
      </c>
      <c r="C17" s="6">
        <v>765190</v>
      </c>
      <c r="D17" s="6">
        <v>1093</v>
      </c>
      <c r="E17" s="6">
        <v>7624821</v>
      </c>
      <c r="F17" s="6">
        <v>516</v>
      </c>
      <c r="G17" s="6">
        <v>1934730</v>
      </c>
      <c r="H17" s="6">
        <v>3</v>
      </c>
      <c r="I17" s="6">
        <v>30000</v>
      </c>
      <c r="J17" s="6">
        <v>2</v>
      </c>
      <c r="K17" s="6">
        <v>10000</v>
      </c>
      <c r="L17" s="30" t="s">
        <v>37</v>
      </c>
      <c r="M17" s="31"/>
      <c r="N17" s="6">
        <v>60</v>
      </c>
      <c r="O17" s="6">
        <v>927397</v>
      </c>
      <c r="P17" s="6">
        <v>73</v>
      </c>
      <c r="Q17" s="6">
        <v>430777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</row>
    <row r="18" spans="1:25" x14ac:dyDescent="0.25">
      <c r="A18" s="3" t="s">
        <v>16</v>
      </c>
      <c r="B18" s="6">
        <v>514</v>
      </c>
      <c r="C18" s="6">
        <v>425890</v>
      </c>
      <c r="D18" s="6">
        <v>559</v>
      </c>
      <c r="E18" s="6">
        <v>3703276</v>
      </c>
      <c r="F18" s="6">
        <v>291</v>
      </c>
      <c r="G18" s="6">
        <v>1067438</v>
      </c>
      <c r="H18" s="6">
        <v>1</v>
      </c>
      <c r="I18" s="6">
        <v>13000</v>
      </c>
      <c r="J18" s="6">
        <v>0</v>
      </c>
      <c r="K18" s="6">
        <v>0</v>
      </c>
      <c r="L18" s="30" t="s">
        <v>16</v>
      </c>
      <c r="M18" s="31"/>
      <c r="N18" s="7">
        <v>37</v>
      </c>
      <c r="O18" s="7">
        <v>519407</v>
      </c>
      <c r="P18" s="7">
        <v>46</v>
      </c>
      <c r="Q18" s="7">
        <v>278678</v>
      </c>
      <c r="R18" s="7">
        <v>0</v>
      </c>
      <c r="S18" s="7">
        <v>0</v>
      </c>
      <c r="T18" s="6">
        <v>1</v>
      </c>
      <c r="U18" s="6">
        <v>100000</v>
      </c>
      <c r="V18" s="6">
        <v>0</v>
      </c>
      <c r="W18" s="6">
        <v>0</v>
      </c>
    </row>
    <row r="19" spans="1:25" x14ac:dyDescent="0.25">
      <c r="A19" s="3" t="s">
        <v>17</v>
      </c>
      <c r="B19" s="6">
        <v>316</v>
      </c>
      <c r="C19" s="6">
        <v>297630</v>
      </c>
      <c r="D19" s="6">
        <v>284</v>
      </c>
      <c r="E19" s="6">
        <v>1872090</v>
      </c>
      <c r="F19" s="6">
        <v>164</v>
      </c>
      <c r="G19" s="6">
        <v>577928</v>
      </c>
      <c r="H19" s="6">
        <v>1</v>
      </c>
      <c r="I19" s="6">
        <v>13000</v>
      </c>
      <c r="J19" s="6">
        <v>0</v>
      </c>
      <c r="K19" s="6">
        <v>0</v>
      </c>
      <c r="L19" s="30" t="s">
        <v>17</v>
      </c>
      <c r="M19" s="31"/>
      <c r="N19" s="6">
        <v>19</v>
      </c>
      <c r="O19" s="6">
        <v>246094</v>
      </c>
      <c r="P19" s="6">
        <v>22</v>
      </c>
      <c r="Q19" s="6">
        <v>147400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</row>
    <row r="20" spans="1:25" x14ac:dyDescent="0.25">
      <c r="A20" s="3" t="s">
        <v>26</v>
      </c>
      <c r="B20" s="6">
        <v>616</v>
      </c>
      <c r="C20" s="6">
        <v>522030</v>
      </c>
      <c r="D20" s="6">
        <v>709</v>
      </c>
      <c r="E20" s="6">
        <v>4923171</v>
      </c>
      <c r="F20" s="6">
        <v>301</v>
      </c>
      <c r="G20" s="6">
        <v>1142096</v>
      </c>
      <c r="H20" s="6">
        <v>3</v>
      </c>
      <c r="I20" s="6">
        <v>36000</v>
      </c>
      <c r="J20" s="6">
        <v>2</v>
      </c>
      <c r="K20" s="6">
        <v>10000</v>
      </c>
      <c r="L20" s="30" t="s">
        <v>26</v>
      </c>
      <c r="M20" s="31"/>
      <c r="N20" s="6">
        <v>58</v>
      </c>
      <c r="O20" s="6">
        <v>780357</v>
      </c>
      <c r="P20" s="6">
        <v>58</v>
      </c>
      <c r="Q20" s="6">
        <v>357124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</row>
    <row r="21" spans="1:25" x14ac:dyDescent="0.25">
      <c r="A21" s="3" t="s">
        <v>18</v>
      </c>
      <c r="B21" s="6">
        <v>503</v>
      </c>
      <c r="C21" s="6">
        <v>435100</v>
      </c>
      <c r="D21" s="6">
        <v>437</v>
      </c>
      <c r="E21" s="6">
        <v>2813395</v>
      </c>
      <c r="F21" s="6">
        <v>260</v>
      </c>
      <c r="G21" s="6">
        <v>931463</v>
      </c>
      <c r="H21" s="6">
        <v>3</v>
      </c>
      <c r="I21" s="6">
        <v>33000</v>
      </c>
      <c r="J21" s="6">
        <v>0</v>
      </c>
      <c r="K21" s="6">
        <v>0</v>
      </c>
      <c r="L21" s="30" t="s">
        <v>18</v>
      </c>
      <c r="M21" s="31"/>
      <c r="N21" s="6">
        <v>32</v>
      </c>
      <c r="O21" s="6">
        <v>460029</v>
      </c>
      <c r="P21" s="6">
        <v>40</v>
      </c>
      <c r="Q21" s="6">
        <v>239084</v>
      </c>
      <c r="R21" s="6">
        <v>2</v>
      </c>
      <c r="S21" s="6">
        <v>27000</v>
      </c>
      <c r="T21" s="6">
        <v>0</v>
      </c>
      <c r="U21" s="6">
        <v>0</v>
      </c>
      <c r="V21" s="6">
        <v>0</v>
      </c>
      <c r="W21" s="6">
        <v>0</v>
      </c>
    </row>
    <row r="22" spans="1:25" s="8" customFormat="1" x14ac:dyDescent="0.25">
      <c r="A22" s="1" t="s">
        <v>19</v>
      </c>
      <c r="B22" s="9">
        <f t="shared" ref="B22:K22" si="0">SUM(B3:B21)</f>
        <v>30715</v>
      </c>
      <c r="C22" s="9">
        <f t="shared" si="0"/>
        <v>26600563.420000002</v>
      </c>
      <c r="D22" s="9">
        <f t="shared" si="0"/>
        <v>20869</v>
      </c>
      <c r="E22" s="9">
        <f t="shared" si="0"/>
        <v>146159398.56</v>
      </c>
      <c r="F22" s="9">
        <f t="shared" si="0"/>
        <v>21551</v>
      </c>
      <c r="G22" s="9">
        <f t="shared" si="0"/>
        <v>92205963.269999996</v>
      </c>
      <c r="H22" s="9">
        <f t="shared" si="0"/>
        <v>126</v>
      </c>
      <c r="I22" s="9">
        <f t="shared" si="0"/>
        <v>1444200</v>
      </c>
      <c r="J22" s="9">
        <f t="shared" si="0"/>
        <v>17</v>
      </c>
      <c r="K22" s="9">
        <f t="shared" si="0"/>
        <v>85000</v>
      </c>
      <c r="L22" s="28" t="s">
        <v>19</v>
      </c>
      <c r="M22" s="29"/>
      <c r="N22" s="9">
        <f t="shared" ref="N22:W22" si="1">SUM(N3:N21)</f>
        <v>1808</v>
      </c>
      <c r="O22" s="9">
        <f t="shared" si="1"/>
        <v>23002917</v>
      </c>
      <c r="P22" s="9">
        <f t="shared" si="1"/>
        <v>1759</v>
      </c>
      <c r="Q22" s="9">
        <f t="shared" si="1"/>
        <v>10602477.640000001</v>
      </c>
      <c r="R22" s="9">
        <f t="shared" si="1"/>
        <v>15</v>
      </c>
      <c r="S22" s="9">
        <f t="shared" si="1"/>
        <v>144000</v>
      </c>
      <c r="T22" s="9">
        <f t="shared" si="1"/>
        <v>5</v>
      </c>
      <c r="U22" s="9">
        <f t="shared" si="1"/>
        <v>309037</v>
      </c>
      <c r="V22" s="9">
        <f t="shared" si="1"/>
        <v>2</v>
      </c>
      <c r="W22" s="9">
        <f t="shared" si="1"/>
        <v>50000</v>
      </c>
    </row>
    <row r="24" spans="1:25" x14ac:dyDescent="0.25">
      <c r="A24" s="13">
        <f>B22+D22+F22+H22+J22+N22+P22+R22+T22+V22+B51+D51+F51+H51+J51+L51+N51+P51+T51+V51+X51</f>
        <v>149911</v>
      </c>
    </row>
    <row r="25" spans="1:25" x14ac:dyDescent="0.25">
      <c r="A25" s="13">
        <f>C22+E22+G22+I22+K22+O22+Q22+S22+U22+W22+C51+E51+G51+I51+K51+M51+O51+Q51+U51+W51+Y51</f>
        <v>566817110.51999998</v>
      </c>
    </row>
    <row r="30" spans="1:25" ht="30" customHeight="1" x14ac:dyDescent="0.25">
      <c r="A30" s="5" t="s">
        <v>53</v>
      </c>
      <c r="B30" s="35" t="s">
        <v>39</v>
      </c>
      <c r="C30" s="35"/>
      <c r="D30" s="35" t="s">
        <v>40</v>
      </c>
      <c r="E30" s="35"/>
      <c r="F30" s="27" t="s">
        <v>41</v>
      </c>
      <c r="G30" s="27"/>
      <c r="H30" s="38" t="s">
        <v>42</v>
      </c>
      <c r="I30" s="39"/>
      <c r="J30" s="27" t="s">
        <v>43</v>
      </c>
      <c r="K30" s="27"/>
      <c r="L30" s="27" t="s">
        <v>44</v>
      </c>
      <c r="M30" s="27"/>
      <c r="N30" s="27" t="s">
        <v>45</v>
      </c>
      <c r="O30" s="27"/>
      <c r="P30" s="27" t="s">
        <v>46</v>
      </c>
      <c r="Q30" s="27"/>
      <c r="R30" s="36" t="s">
        <v>53</v>
      </c>
      <c r="S30" s="37"/>
      <c r="T30" s="35" t="s">
        <v>47</v>
      </c>
      <c r="U30" s="35"/>
      <c r="V30" s="27" t="s">
        <v>32</v>
      </c>
      <c r="W30" s="27"/>
      <c r="X30" s="27" t="s">
        <v>33</v>
      </c>
      <c r="Y30" s="32"/>
    </row>
    <row r="31" spans="1:25" x14ac:dyDescent="0.25">
      <c r="A31" s="2" t="s">
        <v>1</v>
      </c>
      <c r="B31" s="2" t="s">
        <v>34</v>
      </c>
      <c r="C31" s="2" t="s">
        <v>2</v>
      </c>
      <c r="D31" s="2" t="s">
        <v>34</v>
      </c>
      <c r="E31" s="2" t="s">
        <v>2</v>
      </c>
      <c r="F31" s="2" t="s">
        <v>34</v>
      </c>
      <c r="G31" s="2" t="s">
        <v>2</v>
      </c>
      <c r="H31" s="2" t="s">
        <v>34</v>
      </c>
      <c r="I31" s="2" t="s">
        <v>2</v>
      </c>
      <c r="J31" s="2" t="s">
        <v>34</v>
      </c>
      <c r="K31" s="2" t="s">
        <v>2</v>
      </c>
      <c r="L31" s="2" t="s">
        <v>34</v>
      </c>
      <c r="M31" s="2" t="s">
        <v>2</v>
      </c>
      <c r="N31" s="2" t="s">
        <v>34</v>
      </c>
      <c r="O31" s="2" t="s">
        <v>2</v>
      </c>
      <c r="P31" s="2" t="s">
        <v>34</v>
      </c>
      <c r="Q31" s="2" t="s">
        <v>2</v>
      </c>
      <c r="R31" s="33" t="s">
        <v>1</v>
      </c>
      <c r="S31" s="34"/>
      <c r="T31" s="2" t="s">
        <v>34</v>
      </c>
      <c r="U31" s="2" t="s">
        <v>2</v>
      </c>
      <c r="V31" s="2" t="s">
        <v>34</v>
      </c>
      <c r="W31" s="2" t="s">
        <v>2</v>
      </c>
      <c r="X31" s="2" t="s">
        <v>34</v>
      </c>
      <c r="Y31" s="2" t="s">
        <v>2</v>
      </c>
    </row>
    <row r="32" spans="1:25" x14ac:dyDescent="0.25">
      <c r="A32" s="3" t="s">
        <v>35</v>
      </c>
      <c r="B32" s="7">
        <v>3255</v>
      </c>
      <c r="C32" s="7">
        <v>8319781.5800000001</v>
      </c>
      <c r="D32" s="7">
        <v>894</v>
      </c>
      <c r="E32" s="7">
        <v>3295188</v>
      </c>
      <c r="F32" s="7">
        <v>2</v>
      </c>
      <c r="G32" s="7">
        <v>7590</v>
      </c>
      <c r="H32" s="7">
        <v>5</v>
      </c>
      <c r="I32" s="7">
        <v>16589</v>
      </c>
      <c r="J32" s="7">
        <v>6</v>
      </c>
      <c r="K32" s="7">
        <v>6000</v>
      </c>
      <c r="L32" s="7">
        <v>1</v>
      </c>
      <c r="M32" s="7">
        <v>2200</v>
      </c>
      <c r="N32" s="7">
        <v>0</v>
      </c>
      <c r="O32" s="7">
        <v>0</v>
      </c>
      <c r="P32" s="7">
        <v>0</v>
      </c>
      <c r="Q32" s="7">
        <v>0</v>
      </c>
      <c r="R32" s="30" t="s">
        <v>35</v>
      </c>
      <c r="S32" s="31"/>
      <c r="T32" s="7">
        <v>3262</v>
      </c>
      <c r="U32" s="7">
        <v>20644256</v>
      </c>
      <c r="V32" s="7">
        <v>2004</v>
      </c>
      <c r="W32" s="7">
        <v>1169300</v>
      </c>
      <c r="X32" s="7">
        <v>8</v>
      </c>
      <c r="Y32" s="7">
        <v>595049.05000000005</v>
      </c>
    </row>
    <row r="33" spans="1:25" x14ac:dyDescent="0.25">
      <c r="A33" s="3" t="s">
        <v>36</v>
      </c>
      <c r="B33" s="7">
        <v>1302</v>
      </c>
      <c r="C33" s="7">
        <v>3089447</v>
      </c>
      <c r="D33" s="7">
        <v>335</v>
      </c>
      <c r="E33" s="7">
        <v>916520</v>
      </c>
      <c r="F33" s="7">
        <v>1</v>
      </c>
      <c r="G33" s="7">
        <v>3000</v>
      </c>
      <c r="H33" s="7">
        <v>3</v>
      </c>
      <c r="I33" s="7">
        <v>1001</v>
      </c>
      <c r="J33" s="7">
        <v>2</v>
      </c>
      <c r="K33" s="7">
        <v>1000</v>
      </c>
      <c r="L33" s="7">
        <v>1</v>
      </c>
      <c r="M33" s="7">
        <v>350</v>
      </c>
      <c r="N33" s="7">
        <v>3</v>
      </c>
      <c r="O33" s="7">
        <v>8070</v>
      </c>
      <c r="P33" s="7">
        <v>0</v>
      </c>
      <c r="Q33" s="7">
        <v>0</v>
      </c>
      <c r="R33" s="30" t="s">
        <v>36</v>
      </c>
      <c r="S33" s="31"/>
      <c r="T33" s="7">
        <v>3603</v>
      </c>
      <c r="U33" s="7">
        <v>25784460</v>
      </c>
      <c r="V33" s="7">
        <v>3153</v>
      </c>
      <c r="W33" s="7">
        <v>1822700</v>
      </c>
      <c r="X33" s="7">
        <v>4</v>
      </c>
      <c r="Y33" s="7">
        <v>466600</v>
      </c>
    </row>
    <row r="34" spans="1:25" x14ac:dyDescent="0.25">
      <c r="A34" s="3" t="s">
        <v>5</v>
      </c>
      <c r="B34" s="7">
        <v>882</v>
      </c>
      <c r="C34" s="7">
        <v>2113037</v>
      </c>
      <c r="D34" s="7">
        <v>290</v>
      </c>
      <c r="E34" s="7">
        <v>957134</v>
      </c>
      <c r="F34" s="7">
        <v>0</v>
      </c>
      <c r="G34" s="7">
        <v>0</v>
      </c>
      <c r="H34" s="7">
        <v>3</v>
      </c>
      <c r="I34" s="7">
        <v>10512</v>
      </c>
      <c r="J34" s="7">
        <v>1</v>
      </c>
      <c r="K34" s="7">
        <v>1000</v>
      </c>
      <c r="L34" s="7">
        <v>2</v>
      </c>
      <c r="M34" s="7">
        <v>4280</v>
      </c>
      <c r="N34" s="7">
        <v>1</v>
      </c>
      <c r="O34" s="7">
        <v>5000</v>
      </c>
      <c r="P34" s="7">
        <v>0</v>
      </c>
      <c r="Q34" s="7">
        <v>0</v>
      </c>
      <c r="R34" s="30" t="s">
        <v>5</v>
      </c>
      <c r="S34" s="31"/>
      <c r="T34" s="7">
        <v>1814</v>
      </c>
      <c r="U34" s="7">
        <v>11938240</v>
      </c>
      <c r="V34" s="7">
        <v>1208</v>
      </c>
      <c r="W34" s="7">
        <v>689700</v>
      </c>
      <c r="X34" s="7">
        <v>0</v>
      </c>
      <c r="Y34" s="7">
        <v>0</v>
      </c>
    </row>
    <row r="35" spans="1:25" x14ac:dyDescent="0.25">
      <c r="A35" s="3" t="s">
        <v>6</v>
      </c>
      <c r="B35" s="7">
        <v>405</v>
      </c>
      <c r="C35" s="7">
        <v>900092</v>
      </c>
      <c r="D35" s="7">
        <v>110</v>
      </c>
      <c r="E35" s="7">
        <v>361181</v>
      </c>
      <c r="F35" s="7">
        <v>0</v>
      </c>
      <c r="G35" s="7">
        <v>0</v>
      </c>
      <c r="H35" s="7">
        <v>6</v>
      </c>
      <c r="I35" s="7">
        <v>8110</v>
      </c>
      <c r="J35" s="7">
        <v>1</v>
      </c>
      <c r="K35" s="7">
        <v>1000</v>
      </c>
      <c r="L35" s="7">
        <v>0</v>
      </c>
      <c r="M35" s="7">
        <v>0</v>
      </c>
      <c r="N35" s="7">
        <v>1</v>
      </c>
      <c r="O35" s="7">
        <v>350</v>
      </c>
      <c r="P35" s="7">
        <v>0</v>
      </c>
      <c r="Q35" s="7">
        <v>0</v>
      </c>
      <c r="R35" s="30" t="s">
        <v>6</v>
      </c>
      <c r="S35" s="31"/>
      <c r="T35" s="7">
        <v>602</v>
      </c>
      <c r="U35" s="7">
        <v>3603380</v>
      </c>
      <c r="V35" s="7">
        <v>451</v>
      </c>
      <c r="W35" s="7">
        <v>251900</v>
      </c>
      <c r="X35" s="7">
        <v>0</v>
      </c>
      <c r="Y35" s="7">
        <v>0</v>
      </c>
    </row>
    <row r="36" spans="1:25" x14ac:dyDescent="0.25">
      <c r="A36" s="3" t="s">
        <v>7</v>
      </c>
      <c r="B36" s="7">
        <v>2026</v>
      </c>
      <c r="C36" s="7">
        <v>4887694</v>
      </c>
      <c r="D36" s="7">
        <v>406</v>
      </c>
      <c r="E36" s="7">
        <v>1059576</v>
      </c>
      <c r="F36" s="7">
        <v>1</v>
      </c>
      <c r="G36" s="7">
        <v>3000</v>
      </c>
      <c r="H36" s="7">
        <v>17</v>
      </c>
      <c r="I36" s="7">
        <v>18416</v>
      </c>
      <c r="J36" s="7">
        <v>11</v>
      </c>
      <c r="K36" s="7">
        <v>5500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30" t="s">
        <v>7</v>
      </c>
      <c r="S36" s="31"/>
      <c r="T36" s="7">
        <v>4880</v>
      </c>
      <c r="U36" s="7">
        <v>31036500</v>
      </c>
      <c r="V36" s="7">
        <v>4259</v>
      </c>
      <c r="W36" s="7">
        <v>2497550</v>
      </c>
      <c r="X36" s="7">
        <v>9</v>
      </c>
      <c r="Y36" s="7">
        <v>2091248</v>
      </c>
    </row>
    <row r="37" spans="1:25" x14ac:dyDescent="0.25">
      <c r="A37" s="3" t="s">
        <v>8</v>
      </c>
      <c r="B37" s="7">
        <v>3011</v>
      </c>
      <c r="C37" s="7">
        <v>7283494</v>
      </c>
      <c r="D37" s="7">
        <v>582</v>
      </c>
      <c r="E37" s="7">
        <v>1736765</v>
      </c>
      <c r="F37" s="7">
        <v>3</v>
      </c>
      <c r="G37" s="7">
        <v>4500</v>
      </c>
      <c r="H37" s="7">
        <v>10</v>
      </c>
      <c r="I37" s="7">
        <v>17790</v>
      </c>
      <c r="J37" s="7">
        <v>4</v>
      </c>
      <c r="K37" s="7">
        <v>4000</v>
      </c>
      <c r="L37" s="7">
        <v>3</v>
      </c>
      <c r="M37" s="7">
        <v>4400</v>
      </c>
      <c r="N37" s="7">
        <v>1</v>
      </c>
      <c r="O37" s="7">
        <v>1650</v>
      </c>
      <c r="P37" s="7">
        <v>0</v>
      </c>
      <c r="Q37" s="7">
        <v>0</v>
      </c>
      <c r="R37" s="30" t="s">
        <v>8</v>
      </c>
      <c r="S37" s="31"/>
      <c r="T37" s="7">
        <v>2436</v>
      </c>
      <c r="U37" s="7">
        <v>13792740</v>
      </c>
      <c r="V37" s="7">
        <v>1421</v>
      </c>
      <c r="W37" s="7">
        <v>836550</v>
      </c>
      <c r="X37" s="7">
        <v>1</v>
      </c>
      <c r="Y37" s="7">
        <v>11250</v>
      </c>
    </row>
    <row r="38" spans="1:25" x14ac:dyDescent="0.25">
      <c r="A38" s="3" t="s">
        <v>9</v>
      </c>
      <c r="B38" s="7">
        <v>1206</v>
      </c>
      <c r="C38" s="7">
        <v>2470718</v>
      </c>
      <c r="D38" s="7">
        <v>308</v>
      </c>
      <c r="E38" s="7">
        <v>605728</v>
      </c>
      <c r="F38" s="7">
        <v>1</v>
      </c>
      <c r="G38" s="7">
        <v>6000</v>
      </c>
      <c r="H38" s="7">
        <v>9</v>
      </c>
      <c r="I38" s="7">
        <v>16304</v>
      </c>
      <c r="J38" s="7">
        <v>4</v>
      </c>
      <c r="K38" s="7">
        <v>2000</v>
      </c>
      <c r="L38" s="7">
        <v>0</v>
      </c>
      <c r="M38" s="7">
        <v>0</v>
      </c>
      <c r="N38" s="7">
        <v>2</v>
      </c>
      <c r="O38" s="7">
        <v>1820</v>
      </c>
      <c r="P38" s="7">
        <v>0</v>
      </c>
      <c r="Q38" s="7">
        <v>0</v>
      </c>
      <c r="R38" s="30" t="s">
        <v>9</v>
      </c>
      <c r="S38" s="31"/>
      <c r="T38" s="7">
        <v>1343</v>
      </c>
      <c r="U38" s="7">
        <v>8450220</v>
      </c>
      <c r="V38" s="7">
        <v>632</v>
      </c>
      <c r="W38" s="7">
        <v>378400</v>
      </c>
      <c r="X38" s="7">
        <v>1</v>
      </c>
      <c r="Y38" s="7">
        <v>10350</v>
      </c>
    </row>
    <row r="39" spans="1:25" x14ac:dyDescent="0.25">
      <c r="A39" s="3" t="s">
        <v>10</v>
      </c>
      <c r="B39" s="7">
        <v>1601</v>
      </c>
      <c r="C39" s="7">
        <v>3773426</v>
      </c>
      <c r="D39" s="7">
        <v>363</v>
      </c>
      <c r="E39" s="7">
        <v>1402671</v>
      </c>
      <c r="F39" s="7">
        <v>1</v>
      </c>
      <c r="G39" s="7">
        <v>2000</v>
      </c>
      <c r="H39" s="7">
        <v>3</v>
      </c>
      <c r="I39" s="7">
        <v>3300</v>
      </c>
      <c r="J39" s="7">
        <v>2</v>
      </c>
      <c r="K39" s="7">
        <v>1000</v>
      </c>
      <c r="L39" s="7">
        <v>0</v>
      </c>
      <c r="M39" s="7">
        <v>0</v>
      </c>
      <c r="N39" s="7">
        <v>1</v>
      </c>
      <c r="O39" s="7">
        <v>1900</v>
      </c>
      <c r="P39" s="7">
        <v>0</v>
      </c>
      <c r="Q39" s="7">
        <v>0</v>
      </c>
      <c r="R39" s="30" t="s">
        <v>10</v>
      </c>
      <c r="S39" s="31"/>
      <c r="T39" s="7">
        <v>2417</v>
      </c>
      <c r="U39" s="7">
        <v>15638060</v>
      </c>
      <c r="V39" s="7">
        <v>1596</v>
      </c>
      <c r="W39" s="7">
        <v>933350</v>
      </c>
      <c r="X39" s="7">
        <v>1</v>
      </c>
      <c r="Y39" s="7">
        <v>50031</v>
      </c>
    </row>
    <row r="40" spans="1:25" x14ac:dyDescent="0.25">
      <c r="A40" s="3" t="s">
        <v>11</v>
      </c>
      <c r="B40" s="7">
        <v>383</v>
      </c>
      <c r="C40" s="7">
        <v>923037</v>
      </c>
      <c r="D40" s="7">
        <v>116</v>
      </c>
      <c r="E40" s="7">
        <v>212874</v>
      </c>
      <c r="F40" s="7">
        <v>0</v>
      </c>
      <c r="G40" s="7">
        <v>0</v>
      </c>
      <c r="H40" s="7">
        <v>6</v>
      </c>
      <c r="I40" s="7">
        <v>15365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30" t="s">
        <v>11</v>
      </c>
      <c r="S40" s="31"/>
      <c r="T40" s="7"/>
      <c r="U40" s="7"/>
      <c r="V40" s="7"/>
      <c r="W40" s="7"/>
      <c r="X40" s="7"/>
      <c r="Y40" s="7"/>
    </row>
    <row r="41" spans="1:25" x14ac:dyDescent="0.25">
      <c r="A41" s="3" t="s">
        <v>12</v>
      </c>
      <c r="B41" s="7">
        <v>732</v>
      </c>
      <c r="C41" s="7">
        <v>1667900</v>
      </c>
      <c r="D41" s="7">
        <v>177</v>
      </c>
      <c r="E41" s="7">
        <v>434828</v>
      </c>
      <c r="F41" s="7">
        <v>0</v>
      </c>
      <c r="G41" s="7">
        <v>0</v>
      </c>
      <c r="H41" s="7">
        <v>4</v>
      </c>
      <c r="I41" s="7">
        <v>6600</v>
      </c>
      <c r="J41" s="7">
        <v>1</v>
      </c>
      <c r="K41" s="7">
        <v>1000</v>
      </c>
      <c r="L41" s="7">
        <v>0</v>
      </c>
      <c r="M41" s="7">
        <v>0</v>
      </c>
      <c r="N41" s="7">
        <v>1</v>
      </c>
      <c r="O41" s="7">
        <v>1740</v>
      </c>
      <c r="P41" s="7">
        <v>0</v>
      </c>
      <c r="Q41" s="7">
        <v>0</v>
      </c>
      <c r="R41" s="30" t="s">
        <v>12</v>
      </c>
      <c r="S41" s="31"/>
      <c r="T41" s="7">
        <v>1588</v>
      </c>
      <c r="U41" s="7">
        <v>10190660</v>
      </c>
      <c r="V41" s="7">
        <v>766</v>
      </c>
      <c r="W41" s="7">
        <v>451950</v>
      </c>
      <c r="X41" s="7">
        <v>3</v>
      </c>
      <c r="Y41" s="7">
        <v>440422</v>
      </c>
    </row>
    <row r="42" spans="1:25" x14ac:dyDescent="0.25">
      <c r="A42" s="3" t="s">
        <v>25</v>
      </c>
      <c r="B42" s="7">
        <v>314</v>
      </c>
      <c r="C42" s="7">
        <v>680228</v>
      </c>
      <c r="D42" s="7">
        <v>90</v>
      </c>
      <c r="E42" s="7">
        <v>314785</v>
      </c>
      <c r="F42" s="7">
        <v>0</v>
      </c>
      <c r="G42" s="7">
        <v>0</v>
      </c>
      <c r="H42" s="7">
        <v>1</v>
      </c>
      <c r="I42" s="7">
        <v>100</v>
      </c>
      <c r="J42" s="7">
        <v>0</v>
      </c>
      <c r="K42" s="7">
        <v>0</v>
      </c>
      <c r="L42" s="7">
        <v>0</v>
      </c>
      <c r="M42" s="7">
        <v>0</v>
      </c>
      <c r="N42" s="7">
        <v>2</v>
      </c>
      <c r="O42" s="7">
        <v>2400</v>
      </c>
      <c r="P42" s="7">
        <v>0</v>
      </c>
      <c r="Q42" s="7">
        <v>0</v>
      </c>
      <c r="R42" s="30" t="s">
        <v>25</v>
      </c>
      <c r="S42" s="31"/>
      <c r="T42" s="7"/>
      <c r="U42" s="7"/>
      <c r="V42" s="7"/>
      <c r="W42" s="7"/>
      <c r="X42" s="7"/>
      <c r="Y42" s="7"/>
    </row>
    <row r="43" spans="1:25" x14ac:dyDescent="0.25">
      <c r="A43" s="3" t="s">
        <v>13</v>
      </c>
      <c r="B43" s="7">
        <v>753</v>
      </c>
      <c r="C43" s="7">
        <v>1782102</v>
      </c>
      <c r="D43" s="7">
        <v>293</v>
      </c>
      <c r="E43" s="7">
        <v>924311</v>
      </c>
      <c r="F43" s="7">
        <v>2</v>
      </c>
      <c r="G43" s="7">
        <v>6000</v>
      </c>
      <c r="H43" s="7">
        <v>3</v>
      </c>
      <c r="I43" s="7">
        <v>5700</v>
      </c>
      <c r="J43" s="7">
        <v>1</v>
      </c>
      <c r="K43" s="7">
        <v>1000</v>
      </c>
      <c r="L43" s="7">
        <v>0</v>
      </c>
      <c r="M43" s="7">
        <v>0</v>
      </c>
      <c r="N43" s="7">
        <v>1</v>
      </c>
      <c r="O43" s="7">
        <v>1500</v>
      </c>
      <c r="P43" s="7">
        <v>0</v>
      </c>
      <c r="Q43" s="7">
        <v>0</v>
      </c>
      <c r="R43" s="30" t="s">
        <v>13</v>
      </c>
      <c r="S43" s="31"/>
      <c r="T43" s="7">
        <v>1786</v>
      </c>
      <c r="U43" s="7">
        <v>11330780</v>
      </c>
      <c r="V43" s="7">
        <v>789</v>
      </c>
      <c r="W43" s="7">
        <v>451550</v>
      </c>
      <c r="X43" s="7">
        <v>6</v>
      </c>
      <c r="Y43" s="7">
        <v>422184</v>
      </c>
    </row>
    <row r="44" spans="1:25" x14ac:dyDescent="0.25">
      <c r="A44" s="3" t="s">
        <v>14</v>
      </c>
      <c r="B44" s="7">
        <v>600</v>
      </c>
      <c r="C44" s="7">
        <v>1640940</v>
      </c>
      <c r="D44" s="7">
        <v>185</v>
      </c>
      <c r="E44" s="7">
        <v>578478</v>
      </c>
      <c r="F44" s="7">
        <v>3</v>
      </c>
      <c r="G44" s="7">
        <v>5500</v>
      </c>
      <c r="H44" s="7">
        <v>2</v>
      </c>
      <c r="I44" s="7">
        <v>5200</v>
      </c>
      <c r="J44" s="7">
        <v>0</v>
      </c>
      <c r="K44" s="7">
        <v>0</v>
      </c>
      <c r="L44" s="7">
        <v>0</v>
      </c>
      <c r="M44" s="7">
        <v>0</v>
      </c>
      <c r="N44" s="7">
        <v>1</v>
      </c>
      <c r="O44" s="7">
        <v>4708</v>
      </c>
      <c r="P44" s="7">
        <v>0</v>
      </c>
      <c r="Q44" s="7">
        <v>0</v>
      </c>
      <c r="R44" s="30" t="s">
        <v>14</v>
      </c>
      <c r="S44" s="31"/>
      <c r="T44" s="7">
        <v>1204</v>
      </c>
      <c r="U44" s="7">
        <v>7941820</v>
      </c>
      <c r="V44" s="7">
        <v>526</v>
      </c>
      <c r="W44" s="7">
        <v>303600</v>
      </c>
      <c r="X44" s="7">
        <v>0</v>
      </c>
      <c r="Y44" s="7">
        <v>0</v>
      </c>
    </row>
    <row r="45" spans="1:25" x14ac:dyDescent="0.25">
      <c r="A45" s="3" t="s">
        <v>15</v>
      </c>
      <c r="B45" s="7">
        <v>268</v>
      </c>
      <c r="C45" s="7">
        <v>678364</v>
      </c>
      <c r="D45" s="7">
        <v>55</v>
      </c>
      <c r="E45" s="7">
        <v>191011</v>
      </c>
      <c r="F45" s="7">
        <v>0</v>
      </c>
      <c r="G45" s="7">
        <v>0</v>
      </c>
      <c r="H45" s="7">
        <v>2</v>
      </c>
      <c r="I45" s="7">
        <v>1876</v>
      </c>
      <c r="J45" s="7">
        <v>1</v>
      </c>
      <c r="K45" s="7">
        <v>1000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30" t="s">
        <v>15</v>
      </c>
      <c r="S45" s="31"/>
      <c r="T45" s="7">
        <v>721</v>
      </c>
      <c r="U45" s="7">
        <v>4371800</v>
      </c>
      <c r="V45" s="7">
        <v>340</v>
      </c>
      <c r="W45" s="7">
        <v>198000</v>
      </c>
      <c r="X45" s="7">
        <v>1</v>
      </c>
      <c r="Y45" s="7">
        <v>129107</v>
      </c>
    </row>
    <row r="46" spans="1:25" x14ac:dyDescent="0.25">
      <c r="A46" s="3" t="s">
        <v>37</v>
      </c>
      <c r="B46" s="7">
        <v>332</v>
      </c>
      <c r="C46" s="7">
        <v>750868</v>
      </c>
      <c r="D46" s="7">
        <v>170</v>
      </c>
      <c r="E46" s="7">
        <v>645058</v>
      </c>
      <c r="F46" s="7">
        <v>4</v>
      </c>
      <c r="G46" s="7">
        <v>19229</v>
      </c>
      <c r="H46" s="7">
        <v>2</v>
      </c>
      <c r="I46" s="7">
        <v>6090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30" t="s">
        <v>37</v>
      </c>
      <c r="S46" s="31"/>
      <c r="T46" s="7">
        <v>2313</v>
      </c>
      <c r="U46" s="7">
        <v>15015340</v>
      </c>
      <c r="V46" s="7">
        <v>1762</v>
      </c>
      <c r="W46" s="7">
        <v>1033450</v>
      </c>
      <c r="X46" s="7">
        <v>3</v>
      </c>
      <c r="Y46" s="7">
        <v>275339</v>
      </c>
    </row>
    <row r="47" spans="1:25" x14ac:dyDescent="0.25">
      <c r="A47" s="3" t="s">
        <v>16</v>
      </c>
      <c r="B47" s="7">
        <v>233</v>
      </c>
      <c r="C47" s="7">
        <v>500214</v>
      </c>
      <c r="D47" s="7">
        <v>62</v>
      </c>
      <c r="E47" s="7">
        <v>225818</v>
      </c>
      <c r="F47" s="7">
        <v>0</v>
      </c>
      <c r="G47" s="7">
        <v>0</v>
      </c>
      <c r="H47" s="7">
        <v>10</v>
      </c>
      <c r="I47" s="7">
        <v>10885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30" t="s">
        <v>16</v>
      </c>
      <c r="S47" s="31"/>
      <c r="T47" s="7">
        <v>1031</v>
      </c>
      <c r="U47" s="7">
        <v>6606380</v>
      </c>
      <c r="V47" s="7">
        <v>860</v>
      </c>
      <c r="W47" s="7">
        <v>486750</v>
      </c>
      <c r="X47" s="7">
        <v>0</v>
      </c>
      <c r="Y47" s="7">
        <v>0</v>
      </c>
    </row>
    <row r="48" spans="1:25" x14ac:dyDescent="0.25">
      <c r="A48" s="3" t="s">
        <v>17</v>
      </c>
      <c r="B48" s="7">
        <v>51</v>
      </c>
      <c r="C48" s="7">
        <v>109046</v>
      </c>
      <c r="D48" s="7">
        <v>7</v>
      </c>
      <c r="E48" s="7">
        <v>20797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30" t="s">
        <v>17</v>
      </c>
      <c r="S48" s="31"/>
      <c r="T48" s="7"/>
      <c r="U48" s="7"/>
      <c r="V48" s="7"/>
      <c r="W48" s="7"/>
      <c r="X48" s="7"/>
      <c r="Y48" s="7"/>
    </row>
    <row r="49" spans="1:25" x14ac:dyDescent="0.25">
      <c r="A49" s="3" t="s">
        <v>26</v>
      </c>
      <c r="B49" s="7">
        <v>238</v>
      </c>
      <c r="C49" s="7">
        <v>612241</v>
      </c>
      <c r="D49" s="7">
        <v>102</v>
      </c>
      <c r="E49" s="7">
        <v>512916</v>
      </c>
      <c r="F49" s="7">
        <v>0</v>
      </c>
      <c r="G49" s="7">
        <v>0</v>
      </c>
      <c r="H49" s="7">
        <v>1</v>
      </c>
      <c r="I49" s="7">
        <v>550</v>
      </c>
      <c r="J49" s="7">
        <v>1</v>
      </c>
      <c r="K49" s="7">
        <v>1000</v>
      </c>
      <c r="L49" s="7">
        <v>1</v>
      </c>
      <c r="M49" s="7">
        <v>2200</v>
      </c>
      <c r="N49" s="7">
        <v>0</v>
      </c>
      <c r="O49" s="7">
        <v>0</v>
      </c>
      <c r="P49" s="7">
        <v>0</v>
      </c>
      <c r="Q49" s="7">
        <v>0</v>
      </c>
      <c r="R49" s="30" t="s">
        <v>26</v>
      </c>
      <c r="S49" s="31"/>
      <c r="T49" s="7">
        <v>925</v>
      </c>
      <c r="U49" s="7">
        <v>5679840</v>
      </c>
      <c r="V49" s="7">
        <v>649</v>
      </c>
      <c r="W49" s="7">
        <v>392700</v>
      </c>
      <c r="X49" s="7">
        <v>0</v>
      </c>
      <c r="Y49" s="7">
        <v>0</v>
      </c>
    </row>
    <row r="50" spans="1:25" x14ac:dyDescent="0.25">
      <c r="A50" s="3" t="s">
        <v>38</v>
      </c>
      <c r="B50" s="7">
        <v>267</v>
      </c>
      <c r="C50" s="7">
        <v>632455</v>
      </c>
      <c r="D50" s="7">
        <v>97</v>
      </c>
      <c r="E50" s="7">
        <v>312769</v>
      </c>
      <c r="F50" s="7">
        <v>0</v>
      </c>
      <c r="G50" s="7">
        <v>0</v>
      </c>
      <c r="H50" s="7">
        <v>2</v>
      </c>
      <c r="I50" s="7">
        <v>5080</v>
      </c>
      <c r="J50" s="7">
        <v>0</v>
      </c>
      <c r="K50" s="7">
        <v>0</v>
      </c>
      <c r="L50" s="7">
        <v>1</v>
      </c>
      <c r="M50" s="7">
        <v>2200</v>
      </c>
      <c r="N50" s="7">
        <v>0</v>
      </c>
      <c r="O50" s="7">
        <v>0</v>
      </c>
      <c r="P50" s="7">
        <v>0</v>
      </c>
      <c r="Q50" s="7">
        <v>0</v>
      </c>
      <c r="R50" s="30" t="s">
        <v>38</v>
      </c>
      <c r="S50" s="31"/>
      <c r="T50" s="7"/>
      <c r="U50" s="7"/>
      <c r="V50" s="7"/>
      <c r="W50" s="7"/>
      <c r="X50" s="7"/>
      <c r="Y50" s="7"/>
    </row>
    <row r="51" spans="1:25" s="8" customFormat="1" x14ac:dyDescent="0.25">
      <c r="A51" s="1" t="s">
        <v>19</v>
      </c>
      <c r="B51" s="9">
        <f t="shared" ref="B51:Q51" si="2">SUM(B32:B50)</f>
        <v>17859</v>
      </c>
      <c r="C51" s="9">
        <f t="shared" si="2"/>
        <v>42815084.579999998</v>
      </c>
      <c r="D51" s="9">
        <f t="shared" si="2"/>
        <v>4642</v>
      </c>
      <c r="E51" s="9">
        <f t="shared" si="2"/>
        <v>14708408</v>
      </c>
      <c r="F51" s="9">
        <f t="shared" si="2"/>
        <v>18</v>
      </c>
      <c r="G51" s="9">
        <f t="shared" si="2"/>
        <v>56819</v>
      </c>
      <c r="H51" s="9">
        <f t="shared" si="2"/>
        <v>89</v>
      </c>
      <c r="I51" s="9">
        <f t="shared" si="2"/>
        <v>149468</v>
      </c>
      <c r="J51" s="9">
        <f t="shared" si="2"/>
        <v>35</v>
      </c>
      <c r="K51" s="9">
        <f t="shared" si="2"/>
        <v>25500</v>
      </c>
      <c r="L51" s="9">
        <f t="shared" si="2"/>
        <v>9</v>
      </c>
      <c r="M51" s="9">
        <f t="shared" si="2"/>
        <v>15630</v>
      </c>
      <c r="N51" s="9">
        <f t="shared" si="2"/>
        <v>14</v>
      </c>
      <c r="O51" s="9">
        <f t="shared" si="2"/>
        <v>29138</v>
      </c>
      <c r="P51" s="9">
        <f t="shared" si="2"/>
        <v>0</v>
      </c>
      <c r="Q51" s="9">
        <f t="shared" si="2"/>
        <v>0</v>
      </c>
      <c r="R51" s="28" t="s">
        <v>19</v>
      </c>
      <c r="S51" s="29"/>
      <c r="T51" s="9">
        <f>SUM(T32:T50)</f>
        <v>29925</v>
      </c>
      <c r="U51" s="9">
        <f t="shared" ref="U51:Y51" si="3">SUM(U32:U50)</f>
        <v>192024476</v>
      </c>
      <c r="V51" s="9">
        <f t="shared" si="3"/>
        <v>20416</v>
      </c>
      <c r="W51" s="9">
        <f t="shared" si="3"/>
        <v>11897450</v>
      </c>
      <c r="X51" s="9">
        <f t="shared" si="3"/>
        <v>37</v>
      </c>
      <c r="Y51" s="9">
        <f t="shared" si="3"/>
        <v>4491580.05</v>
      </c>
    </row>
  </sheetData>
  <mergeCells count="65">
    <mergeCell ref="V1:W1"/>
    <mergeCell ref="L2:M2"/>
    <mergeCell ref="B1:C1"/>
    <mergeCell ref="D1:E1"/>
    <mergeCell ref="F1:G1"/>
    <mergeCell ref="H1:I1"/>
    <mergeCell ref="J1:K1"/>
    <mergeCell ref="L1:M1"/>
    <mergeCell ref="L7:M7"/>
    <mergeCell ref="N1:O1"/>
    <mergeCell ref="P1:Q1"/>
    <mergeCell ref="R1:S1"/>
    <mergeCell ref="T1:U1"/>
    <mergeCell ref="L3:M3"/>
    <mergeCell ref="L4:M4"/>
    <mergeCell ref="L5:M5"/>
    <mergeCell ref="L6:M6"/>
    <mergeCell ref="L18:M18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B30:C30"/>
    <mergeCell ref="D30:E30"/>
    <mergeCell ref="F30:G30"/>
    <mergeCell ref="H30:I30"/>
    <mergeCell ref="J30:K30"/>
    <mergeCell ref="L30:M30"/>
    <mergeCell ref="N30:O30"/>
    <mergeCell ref="P30:Q30"/>
    <mergeCell ref="R30:S30"/>
    <mergeCell ref="L19:M19"/>
    <mergeCell ref="L20:M20"/>
    <mergeCell ref="L21:M21"/>
    <mergeCell ref="L22:M22"/>
    <mergeCell ref="R36:S36"/>
    <mergeCell ref="R37:S37"/>
    <mergeCell ref="R38:S38"/>
    <mergeCell ref="R33:S33"/>
    <mergeCell ref="R34:S34"/>
    <mergeCell ref="R35:S35"/>
    <mergeCell ref="X30:Y30"/>
    <mergeCell ref="R31:S31"/>
    <mergeCell ref="T30:U30"/>
    <mergeCell ref="V30:W30"/>
    <mergeCell ref="R32:S32"/>
    <mergeCell ref="R40:S40"/>
    <mergeCell ref="R39:S39"/>
    <mergeCell ref="R51:S51"/>
    <mergeCell ref="R41:S41"/>
    <mergeCell ref="R42:S42"/>
    <mergeCell ref="R43:S43"/>
    <mergeCell ref="R44:S44"/>
    <mergeCell ref="R45:S45"/>
    <mergeCell ref="R46:S46"/>
    <mergeCell ref="R47:S47"/>
    <mergeCell ref="R48:S48"/>
    <mergeCell ref="R49:S49"/>
    <mergeCell ref="R50:S50"/>
  </mergeCells>
  <pageMargins left="0" right="0" top="0.78740157480314965" bottom="0.78740157480314965" header="0.31496062992125984" footer="0.31496062992125984"/>
  <pageSetup paperSize="9" scale="53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1"/>
  <sheetViews>
    <sheetView workbookViewId="0"/>
  </sheetViews>
  <sheetFormatPr defaultRowHeight="15" x14ac:dyDescent="0.25"/>
  <cols>
    <col min="1" max="1" width="20.7109375" style="23" customWidth="1"/>
    <col min="2" max="2" width="8.7109375" style="23" customWidth="1"/>
    <col min="3" max="3" width="12.7109375" style="23" customWidth="1"/>
    <col min="4" max="4" width="8.7109375" style="23" customWidth="1"/>
    <col min="5" max="5" width="12.7109375" style="23" customWidth="1"/>
    <col min="6" max="6" width="8.7109375" style="23" customWidth="1"/>
    <col min="7" max="7" width="12.7109375" style="23" customWidth="1"/>
    <col min="8" max="8" width="8.7109375" style="23" customWidth="1"/>
    <col min="9" max="9" width="12.7109375" style="23" customWidth="1"/>
    <col min="10" max="10" width="8.7109375" style="23" customWidth="1"/>
    <col min="11" max="11" width="12.7109375" style="23" customWidth="1"/>
    <col min="12" max="12" width="8.7109375" style="23" customWidth="1"/>
    <col min="13" max="13" width="12.7109375" style="23" customWidth="1"/>
    <col min="14" max="14" width="8.7109375" style="23" customWidth="1"/>
    <col min="15" max="15" width="12.7109375" style="23" customWidth="1"/>
    <col min="16" max="16" width="8.7109375" style="23" customWidth="1"/>
    <col min="17" max="17" width="12.7109375" style="23" customWidth="1"/>
    <col min="18" max="18" width="8.7109375" style="23" customWidth="1"/>
    <col min="19" max="19" width="12.7109375" style="23" customWidth="1"/>
    <col min="20" max="20" width="8.7109375" style="23" customWidth="1"/>
    <col min="21" max="21" width="12.7109375" style="23" customWidth="1"/>
    <col min="22" max="22" width="8.7109375" style="23" customWidth="1"/>
    <col min="23" max="23" width="12.7109375" style="23" customWidth="1"/>
    <col min="24" max="24" width="8.7109375" style="20" customWidth="1"/>
    <col min="25" max="25" width="12.7109375" style="20" customWidth="1"/>
    <col min="26" max="16384" width="9.140625" style="20"/>
  </cols>
  <sheetData>
    <row r="1" spans="1:23" ht="30" customHeight="1" x14ac:dyDescent="0.25">
      <c r="A1" s="19" t="s">
        <v>54</v>
      </c>
      <c r="B1" s="50" t="s">
        <v>27</v>
      </c>
      <c r="C1" s="50"/>
      <c r="D1" s="50" t="s">
        <v>28</v>
      </c>
      <c r="E1" s="50"/>
      <c r="F1" s="50" t="s">
        <v>29</v>
      </c>
      <c r="G1" s="50"/>
      <c r="H1" s="50" t="s">
        <v>23</v>
      </c>
      <c r="I1" s="50"/>
      <c r="J1" s="50" t="s">
        <v>24</v>
      </c>
      <c r="K1" s="50"/>
      <c r="L1" s="42" t="s">
        <v>54</v>
      </c>
      <c r="M1" s="43"/>
      <c r="N1" s="50" t="s">
        <v>0</v>
      </c>
      <c r="O1" s="50"/>
      <c r="P1" s="46" t="s">
        <v>20</v>
      </c>
      <c r="Q1" s="47"/>
      <c r="R1" s="46" t="s">
        <v>21</v>
      </c>
      <c r="S1" s="47"/>
      <c r="T1" s="46" t="s">
        <v>30</v>
      </c>
      <c r="U1" s="47"/>
      <c r="V1" s="46" t="s">
        <v>22</v>
      </c>
      <c r="W1" s="46"/>
    </row>
    <row r="2" spans="1:23" x14ac:dyDescent="0.25">
      <c r="A2" s="25" t="s">
        <v>1</v>
      </c>
      <c r="B2" s="25" t="s">
        <v>34</v>
      </c>
      <c r="C2" s="25" t="s">
        <v>2</v>
      </c>
      <c r="D2" s="25" t="s">
        <v>34</v>
      </c>
      <c r="E2" s="25" t="s">
        <v>2</v>
      </c>
      <c r="F2" s="25" t="s">
        <v>34</v>
      </c>
      <c r="G2" s="25" t="s">
        <v>2</v>
      </c>
      <c r="H2" s="25" t="s">
        <v>34</v>
      </c>
      <c r="I2" s="25" t="s">
        <v>2</v>
      </c>
      <c r="J2" s="25" t="s">
        <v>34</v>
      </c>
      <c r="K2" s="25" t="s">
        <v>2</v>
      </c>
      <c r="L2" s="48" t="s">
        <v>1</v>
      </c>
      <c r="M2" s="49"/>
      <c r="N2" s="25" t="s">
        <v>34</v>
      </c>
      <c r="O2" s="25" t="s">
        <v>2</v>
      </c>
      <c r="P2" s="25" t="s">
        <v>34</v>
      </c>
      <c r="Q2" s="25" t="s">
        <v>2</v>
      </c>
      <c r="R2" s="25" t="s">
        <v>34</v>
      </c>
      <c r="S2" s="25" t="s">
        <v>2</v>
      </c>
      <c r="T2" s="25" t="s">
        <v>34</v>
      </c>
      <c r="U2" s="25" t="s">
        <v>2</v>
      </c>
      <c r="V2" s="25" t="s">
        <v>34</v>
      </c>
      <c r="W2" s="25" t="s">
        <v>2</v>
      </c>
    </row>
    <row r="3" spans="1:23" x14ac:dyDescent="0.25">
      <c r="A3" s="22" t="s">
        <v>3</v>
      </c>
      <c r="B3" s="15">
        <v>4901</v>
      </c>
      <c r="C3" s="15">
        <v>3761426</v>
      </c>
      <c r="D3" s="15">
        <v>3202</v>
      </c>
      <c r="E3" s="15">
        <v>22337438</v>
      </c>
      <c r="F3" s="15">
        <v>3200</v>
      </c>
      <c r="G3" s="15">
        <v>14695314</v>
      </c>
      <c r="H3" s="15">
        <v>14</v>
      </c>
      <c r="I3" s="15">
        <v>142200</v>
      </c>
      <c r="J3" s="15">
        <v>0</v>
      </c>
      <c r="K3" s="15">
        <v>0</v>
      </c>
      <c r="L3" s="44" t="s">
        <v>3</v>
      </c>
      <c r="M3" s="45"/>
      <c r="N3" s="15">
        <v>317</v>
      </c>
      <c r="O3" s="15">
        <v>2972829</v>
      </c>
      <c r="P3" s="15">
        <v>293</v>
      </c>
      <c r="Q3" s="15">
        <v>1782271</v>
      </c>
      <c r="R3" s="15">
        <v>3</v>
      </c>
      <c r="S3" s="15">
        <v>30000</v>
      </c>
      <c r="T3" s="15">
        <v>1</v>
      </c>
      <c r="U3" s="15">
        <v>4200</v>
      </c>
      <c r="V3" s="15">
        <v>0</v>
      </c>
      <c r="W3" s="15">
        <v>0</v>
      </c>
    </row>
    <row r="4" spans="1:23" x14ac:dyDescent="0.25">
      <c r="A4" s="22" t="s">
        <v>4</v>
      </c>
      <c r="B4" s="15">
        <v>3365</v>
      </c>
      <c r="C4" s="15">
        <v>2671293</v>
      </c>
      <c r="D4" s="15">
        <v>1870</v>
      </c>
      <c r="E4" s="15">
        <v>13132403</v>
      </c>
      <c r="F4" s="15">
        <v>2765</v>
      </c>
      <c r="G4" s="15">
        <v>10072150</v>
      </c>
      <c r="H4" s="15">
        <v>14</v>
      </c>
      <c r="I4" s="15">
        <v>161000</v>
      </c>
      <c r="J4" s="15">
        <v>2</v>
      </c>
      <c r="K4" s="15">
        <v>10000</v>
      </c>
      <c r="L4" s="44" t="s">
        <v>4</v>
      </c>
      <c r="M4" s="45"/>
      <c r="N4" s="15">
        <v>167</v>
      </c>
      <c r="O4" s="15">
        <v>1644535</v>
      </c>
      <c r="P4" s="15">
        <v>150</v>
      </c>
      <c r="Q4" s="15">
        <v>901036</v>
      </c>
      <c r="R4" s="15">
        <v>0</v>
      </c>
      <c r="S4" s="15">
        <v>0</v>
      </c>
      <c r="T4" s="15">
        <v>0</v>
      </c>
      <c r="U4" s="15">
        <v>0</v>
      </c>
      <c r="V4" s="15">
        <v>0</v>
      </c>
      <c r="W4" s="15">
        <v>0</v>
      </c>
    </row>
    <row r="5" spans="1:23" x14ac:dyDescent="0.25">
      <c r="A5" s="22" t="s">
        <v>5</v>
      </c>
      <c r="B5" s="15">
        <v>1553</v>
      </c>
      <c r="C5" s="15">
        <v>1254728</v>
      </c>
      <c r="D5" s="15">
        <v>769</v>
      </c>
      <c r="E5" s="15">
        <v>5303125</v>
      </c>
      <c r="F5" s="15">
        <v>1063</v>
      </c>
      <c r="G5" s="15">
        <v>3698370</v>
      </c>
      <c r="H5" s="15">
        <v>3</v>
      </c>
      <c r="I5" s="15">
        <v>33000</v>
      </c>
      <c r="J5" s="15">
        <v>2</v>
      </c>
      <c r="K5" s="15">
        <v>10000</v>
      </c>
      <c r="L5" s="44" t="s">
        <v>5</v>
      </c>
      <c r="M5" s="45"/>
      <c r="N5" s="14">
        <v>86</v>
      </c>
      <c r="O5" s="14">
        <v>870550</v>
      </c>
      <c r="P5" s="14">
        <v>83</v>
      </c>
      <c r="Q5" s="14">
        <v>548156</v>
      </c>
      <c r="R5" s="14">
        <v>3</v>
      </c>
      <c r="S5" s="14">
        <v>25000</v>
      </c>
      <c r="T5" s="15">
        <v>0</v>
      </c>
      <c r="U5" s="15">
        <v>0</v>
      </c>
      <c r="V5" s="15">
        <v>0</v>
      </c>
      <c r="W5" s="15">
        <v>0</v>
      </c>
    </row>
    <row r="6" spans="1:23" x14ac:dyDescent="0.25">
      <c r="A6" s="22" t="s">
        <v>6</v>
      </c>
      <c r="B6" s="15">
        <v>900</v>
      </c>
      <c r="C6" s="15">
        <v>717830</v>
      </c>
      <c r="D6" s="15">
        <v>486</v>
      </c>
      <c r="E6" s="15">
        <v>3333849</v>
      </c>
      <c r="F6" s="15">
        <v>586</v>
      </c>
      <c r="G6" s="15">
        <v>2061279</v>
      </c>
      <c r="H6" s="15">
        <v>0</v>
      </c>
      <c r="I6" s="15">
        <v>0</v>
      </c>
      <c r="J6" s="15">
        <v>1</v>
      </c>
      <c r="K6" s="15">
        <v>5000</v>
      </c>
      <c r="L6" s="44" t="s">
        <v>6</v>
      </c>
      <c r="M6" s="45"/>
      <c r="N6" s="15">
        <v>52</v>
      </c>
      <c r="O6" s="15">
        <v>652529</v>
      </c>
      <c r="P6" s="15">
        <v>62</v>
      </c>
      <c r="Q6" s="15">
        <v>375491</v>
      </c>
      <c r="R6" s="15">
        <v>0</v>
      </c>
      <c r="S6" s="15">
        <v>0</v>
      </c>
      <c r="T6" s="15">
        <v>0</v>
      </c>
      <c r="U6" s="15">
        <v>0</v>
      </c>
      <c r="V6" s="15">
        <v>0</v>
      </c>
      <c r="W6" s="15">
        <v>0</v>
      </c>
    </row>
    <row r="7" spans="1:23" x14ac:dyDescent="0.25">
      <c r="A7" s="22" t="s">
        <v>7</v>
      </c>
      <c r="B7" s="15">
        <v>4482</v>
      </c>
      <c r="C7" s="15">
        <v>3567075</v>
      </c>
      <c r="D7" s="15">
        <v>3122</v>
      </c>
      <c r="E7" s="15">
        <v>21779288</v>
      </c>
      <c r="F7" s="15">
        <v>3587</v>
      </c>
      <c r="G7" s="15">
        <v>13537730</v>
      </c>
      <c r="H7" s="15">
        <v>17</v>
      </c>
      <c r="I7" s="15">
        <v>203000</v>
      </c>
      <c r="J7" s="15">
        <v>3</v>
      </c>
      <c r="K7" s="15">
        <v>15000</v>
      </c>
      <c r="L7" s="44" t="s">
        <v>7</v>
      </c>
      <c r="M7" s="45"/>
      <c r="N7" s="15">
        <v>260</v>
      </c>
      <c r="O7" s="15">
        <v>2593368</v>
      </c>
      <c r="P7" s="15">
        <v>255</v>
      </c>
      <c r="Q7" s="15">
        <v>1513590</v>
      </c>
      <c r="R7" s="15">
        <v>2</v>
      </c>
      <c r="S7" s="15">
        <v>17000</v>
      </c>
      <c r="T7" s="15">
        <v>0</v>
      </c>
      <c r="U7" s="15">
        <v>0</v>
      </c>
      <c r="V7" s="15">
        <v>0</v>
      </c>
      <c r="W7" s="15">
        <v>0</v>
      </c>
    </row>
    <row r="8" spans="1:23" x14ac:dyDescent="0.25">
      <c r="A8" s="22" t="s">
        <v>8</v>
      </c>
      <c r="B8" s="15">
        <v>3916</v>
      </c>
      <c r="C8" s="15">
        <v>3050771</v>
      </c>
      <c r="D8" s="15">
        <v>1971</v>
      </c>
      <c r="E8" s="15">
        <v>13377686</v>
      </c>
      <c r="F8" s="15">
        <v>2865</v>
      </c>
      <c r="G8" s="15">
        <v>13592018</v>
      </c>
      <c r="H8" s="15">
        <v>16</v>
      </c>
      <c r="I8" s="15">
        <v>184000</v>
      </c>
      <c r="J8" s="15">
        <v>2</v>
      </c>
      <c r="K8" s="15">
        <v>10000</v>
      </c>
      <c r="L8" s="44" t="s">
        <v>8</v>
      </c>
      <c r="M8" s="45"/>
      <c r="N8" s="15">
        <v>232</v>
      </c>
      <c r="O8" s="15">
        <v>2019357</v>
      </c>
      <c r="P8" s="15">
        <v>193</v>
      </c>
      <c r="Q8" s="15">
        <v>1152738</v>
      </c>
      <c r="R8" s="15">
        <v>1</v>
      </c>
      <c r="S8" s="15">
        <v>8000</v>
      </c>
      <c r="T8" s="15">
        <v>0</v>
      </c>
      <c r="U8" s="15">
        <v>0</v>
      </c>
      <c r="V8" s="15">
        <v>2</v>
      </c>
      <c r="W8" s="15">
        <v>50000</v>
      </c>
    </row>
    <row r="9" spans="1:23" x14ac:dyDescent="0.25">
      <c r="A9" s="22" t="s">
        <v>9</v>
      </c>
      <c r="B9" s="15">
        <v>1780</v>
      </c>
      <c r="C9" s="15">
        <v>1364269</v>
      </c>
      <c r="D9" s="15">
        <v>897</v>
      </c>
      <c r="E9" s="15">
        <v>6207148</v>
      </c>
      <c r="F9" s="15">
        <v>1421</v>
      </c>
      <c r="G9" s="15">
        <v>5546066</v>
      </c>
      <c r="H9" s="15">
        <v>5</v>
      </c>
      <c r="I9" s="15">
        <v>56000</v>
      </c>
      <c r="J9" s="15">
        <v>1</v>
      </c>
      <c r="K9" s="15">
        <v>5000</v>
      </c>
      <c r="L9" s="44" t="s">
        <v>9</v>
      </c>
      <c r="M9" s="45"/>
      <c r="N9" s="15">
        <v>80</v>
      </c>
      <c r="O9" s="15">
        <v>747618</v>
      </c>
      <c r="P9" s="15">
        <v>69</v>
      </c>
      <c r="Q9" s="15">
        <v>401471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</row>
    <row r="10" spans="1:23" x14ac:dyDescent="0.25">
      <c r="A10" s="22" t="s">
        <v>10</v>
      </c>
      <c r="B10" s="15">
        <v>2391</v>
      </c>
      <c r="C10" s="15">
        <v>1898560</v>
      </c>
      <c r="D10" s="15">
        <v>1509</v>
      </c>
      <c r="E10" s="15">
        <v>10453348</v>
      </c>
      <c r="F10" s="15">
        <v>1920</v>
      </c>
      <c r="G10" s="15">
        <v>8046124</v>
      </c>
      <c r="H10" s="15">
        <v>7</v>
      </c>
      <c r="I10" s="15">
        <v>82000</v>
      </c>
      <c r="J10" s="15">
        <v>0</v>
      </c>
      <c r="K10" s="15">
        <v>0</v>
      </c>
      <c r="L10" s="44" t="s">
        <v>10</v>
      </c>
      <c r="M10" s="45"/>
      <c r="N10" s="15">
        <v>67</v>
      </c>
      <c r="O10" s="15">
        <v>668864</v>
      </c>
      <c r="P10" s="15">
        <v>64</v>
      </c>
      <c r="Q10" s="15">
        <v>381101</v>
      </c>
      <c r="R10" s="15">
        <v>1</v>
      </c>
      <c r="S10" s="15">
        <v>47000</v>
      </c>
      <c r="T10" s="15">
        <v>2</v>
      </c>
      <c r="U10" s="15">
        <v>200000</v>
      </c>
      <c r="V10" s="15">
        <v>0</v>
      </c>
      <c r="W10" s="15">
        <v>0</v>
      </c>
    </row>
    <row r="11" spans="1:23" x14ac:dyDescent="0.25">
      <c r="A11" s="22" t="s">
        <v>11</v>
      </c>
      <c r="B11" s="15">
        <v>1041</v>
      </c>
      <c r="C11" s="15">
        <v>803630</v>
      </c>
      <c r="D11" s="15">
        <v>627</v>
      </c>
      <c r="E11" s="15">
        <v>4587505</v>
      </c>
      <c r="F11" s="15">
        <v>736</v>
      </c>
      <c r="G11" s="15">
        <v>2637008</v>
      </c>
      <c r="H11" s="15">
        <v>4</v>
      </c>
      <c r="I11" s="15">
        <v>46000</v>
      </c>
      <c r="J11" s="15">
        <v>0</v>
      </c>
      <c r="K11" s="15">
        <v>0</v>
      </c>
      <c r="L11" s="44" t="s">
        <v>11</v>
      </c>
      <c r="M11" s="45"/>
      <c r="N11" s="15">
        <v>24</v>
      </c>
      <c r="O11" s="15">
        <v>173967</v>
      </c>
      <c r="P11" s="15">
        <v>18</v>
      </c>
      <c r="Q11" s="15">
        <v>105646</v>
      </c>
      <c r="R11" s="15">
        <v>0</v>
      </c>
      <c r="S11" s="15">
        <v>0</v>
      </c>
      <c r="T11" s="15">
        <v>0</v>
      </c>
      <c r="U11" s="15">
        <v>0</v>
      </c>
      <c r="V11" s="15">
        <v>0</v>
      </c>
      <c r="W11" s="15">
        <v>0</v>
      </c>
    </row>
    <row r="12" spans="1:23" x14ac:dyDescent="0.25">
      <c r="A12" s="22" t="s">
        <v>12</v>
      </c>
      <c r="B12" s="15">
        <v>873</v>
      </c>
      <c r="C12" s="15">
        <v>676290</v>
      </c>
      <c r="D12" s="15">
        <v>658</v>
      </c>
      <c r="E12" s="15">
        <v>4649671</v>
      </c>
      <c r="F12" s="15">
        <v>649</v>
      </c>
      <c r="G12" s="15">
        <v>2739597</v>
      </c>
      <c r="H12" s="15">
        <v>4</v>
      </c>
      <c r="I12" s="15">
        <v>43000</v>
      </c>
      <c r="J12" s="15">
        <v>0</v>
      </c>
      <c r="K12" s="15">
        <v>0</v>
      </c>
      <c r="L12" s="44" t="s">
        <v>12</v>
      </c>
      <c r="M12" s="45"/>
      <c r="N12" s="15">
        <v>47</v>
      </c>
      <c r="O12" s="15">
        <v>463276</v>
      </c>
      <c r="P12" s="15">
        <v>43</v>
      </c>
      <c r="Q12" s="15">
        <v>259222</v>
      </c>
      <c r="R12" s="15">
        <v>0</v>
      </c>
      <c r="S12" s="15">
        <v>0</v>
      </c>
      <c r="T12" s="15">
        <v>0</v>
      </c>
      <c r="U12" s="15">
        <v>0</v>
      </c>
      <c r="V12" s="15">
        <v>0</v>
      </c>
      <c r="W12" s="15">
        <v>0</v>
      </c>
    </row>
    <row r="13" spans="1:23" x14ac:dyDescent="0.25">
      <c r="A13" s="22" t="s">
        <v>25</v>
      </c>
      <c r="B13" s="15">
        <v>543</v>
      </c>
      <c r="C13" s="15">
        <v>440190</v>
      </c>
      <c r="D13" s="15">
        <v>432</v>
      </c>
      <c r="E13" s="15">
        <v>3016168</v>
      </c>
      <c r="F13" s="15">
        <v>384</v>
      </c>
      <c r="G13" s="15">
        <v>1499354</v>
      </c>
      <c r="H13" s="15">
        <v>1</v>
      </c>
      <c r="I13" s="15">
        <v>10000</v>
      </c>
      <c r="J13" s="15">
        <v>0</v>
      </c>
      <c r="K13" s="15">
        <v>0</v>
      </c>
      <c r="L13" s="44" t="s">
        <v>25</v>
      </c>
      <c r="M13" s="45"/>
      <c r="N13" s="15">
        <v>35</v>
      </c>
      <c r="O13" s="15">
        <v>325317</v>
      </c>
      <c r="P13" s="15">
        <v>30</v>
      </c>
      <c r="Q13" s="15">
        <v>179220</v>
      </c>
      <c r="R13" s="15">
        <v>0</v>
      </c>
      <c r="S13" s="15">
        <v>0</v>
      </c>
      <c r="T13" s="15">
        <v>0</v>
      </c>
      <c r="U13" s="15">
        <v>0</v>
      </c>
      <c r="V13" s="15">
        <v>0</v>
      </c>
      <c r="W13" s="15">
        <v>0</v>
      </c>
    </row>
    <row r="14" spans="1:23" x14ac:dyDescent="0.25">
      <c r="A14" s="22" t="s">
        <v>13</v>
      </c>
      <c r="B14" s="15">
        <v>1544</v>
      </c>
      <c r="C14" s="15">
        <v>1234800</v>
      </c>
      <c r="D14" s="15">
        <v>1199</v>
      </c>
      <c r="E14" s="15">
        <v>8231629</v>
      </c>
      <c r="F14" s="15">
        <v>947</v>
      </c>
      <c r="G14" s="15">
        <v>3958032</v>
      </c>
      <c r="H14" s="15">
        <v>2</v>
      </c>
      <c r="I14" s="15">
        <v>23000</v>
      </c>
      <c r="J14" s="15">
        <v>0</v>
      </c>
      <c r="K14" s="15">
        <v>0</v>
      </c>
      <c r="L14" s="44" t="s">
        <v>13</v>
      </c>
      <c r="M14" s="45"/>
      <c r="N14" s="15">
        <v>143</v>
      </c>
      <c r="O14" s="15">
        <v>1410453</v>
      </c>
      <c r="P14" s="15">
        <v>133</v>
      </c>
      <c r="Q14" s="15">
        <v>820177</v>
      </c>
      <c r="R14" s="15">
        <v>1</v>
      </c>
      <c r="S14" s="15">
        <v>9000</v>
      </c>
      <c r="T14" s="15">
        <v>0</v>
      </c>
      <c r="U14" s="15">
        <v>0</v>
      </c>
      <c r="V14" s="15">
        <v>2</v>
      </c>
      <c r="W14" s="15">
        <v>50000</v>
      </c>
    </row>
    <row r="15" spans="1:23" x14ac:dyDescent="0.25">
      <c r="A15" s="22" t="s">
        <v>14</v>
      </c>
      <c r="B15" s="15">
        <v>915</v>
      </c>
      <c r="C15" s="15">
        <v>726530</v>
      </c>
      <c r="D15" s="15">
        <v>686</v>
      </c>
      <c r="E15" s="15">
        <v>4673388</v>
      </c>
      <c r="F15" s="15">
        <v>579</v>
      </c>
      <c r="G15" s="15">
        <v>2623151</v>
      </c>
      <c r="H15" s="15">
        <v>2</v>
      </c>
      <c r="I15" s="15">
        <v>23000</v>
      </c>
      <c r="J15" s="15">
        <v>0</v>
      </c>
      <c r="K15" s="15">
        <v>0</v>
      </c>
      <c r="L15" s="44" t="s">
        <v>14</v>
      </c>
      <c r="M15" s="45"/>
      <c r="N15" s="15">
        <v>71</v>
      </c>
      <c r="O15" s="15">
        <v>706477</v>
      </c>
      <c r="P15" s="15">
        <v>72</v>
      </c>
      <c r="Q15" s="15">
        <v>433831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</row>
    <row r="16" spans="1:23" x14ac:dyDescent="0.25">
      <c r="A16" s="22" t="s">
        <v>15</v>
      </c>
      <c r="B16" s="15">
        <v>537</v>
      </c>
      <c r="C16" s="15">
        <v>482460</v>
      </c>
      <c r="D16" s="15">
        <v>367</v>
      </c>
      <c r="E16" s="15">
        <v>2491825</v>
      </c>
      <c r="F16" s="15">
        <v>171</v>
      </c>
      <c r="G16" s="15">
        <v>600384</v>
      </c>
      <c r="H16" s="15">
        <v>0</v>
      </c>
      <c r="I16" s="15">
        <v>0</v>
      </c>
      <c r="J16" s="15">
        <v>0</v>
      </c>
      <c r="K16" s="15">
        <v>0</v>
      </c>
      <c r="L16" s="44" t="s">
        <v>15</v>
      </c>
      <c r="M16" s="45"/>
      <c r="N16" s="15">
        <v>41</v>
      </c>
      <c r="O16" s="15">
        <v>544148</v>
      </c>
      <c r="P16" s="15">
        <v>58</v>
      </c>
      <c r="Q16" s="15">
        <v>334211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</row>
    <row r="17" spans="1:25" x14ac:dyDescent="0.25">
      <c r="A17" s="22" t="s">
        <v>37</v>
      </c>
      <c r="B17" s="15">
        <v>879</v>
      </c>
      <c r="C17" s="15">
        <v>758580</v>
      </c>
      <c r="D17" s="15">
        <v>1115</v>
      </c>
      <c r="E17" s="15">
        <v>7738073</v>
      </c>
      <c r="F17" s="15">
        <v>523</v>
      </c>
      <c r="G17" s="15">
        <v>1922818</v>
      </c>
      <c r="H17" s="15">
        <v>4</v>
      </c>
      <c r="I17" s="15">
        <v>52000</v>
      </c>
      <c r="J17" s="15">
        <v>2</v>
      </c>
      <c r="K17" s="15">
        <v>10000</v>
      </c>
      <c r="L17" s="44" t="s">
        <v>37</v>
      </c>
      <c r="M17" s="45"/>
      <c r="N17" s="15">
        <v>61</v>
      </c>
      <c r="O17" s="15">
        <v>755813</v>
      </c>
      <c r="P17" s="15">
        <v>71</v>
      </c>
      <c r="Q17" s="15">
        <v>422526</v>
      </c>
      <c r="R17" s="15">
        <v>0</v>
      </c>
      <c r="S17" s="15">
        <v>0</v>
      </c>
      <c r="T17" s="15">
        <v>0</v>
      </c>
      <c r="U17" s="15">
        <v>0</v>
      </c>
      <c r="V17" s="15">
        <v>1</v>
      </c>
      <c r="W17" s="15">
        <v>25000</v>
      </c>
    </row>
    <row r="18" spans="1:25" x14ac:dyDescent="0.25">
      <c r="A18" s="22" t="s">
        <v>16</v>
      </c>
      <c r="B18" s="15">
        <v>551</v>
      </c>
      <c r="C18" s="15">
        <v>464810</v>
      </c>
      <c r="D18" s="15">
        <v>566</v>
      </c>
      <c r="E18" s="15">
        <v>3789884</v>
      </c>
      <c r="F18" s="15">
        <v>296</v>
      </c>
      <c r="G18" s="15">
        <v>1135042</v>
      </c>
      <c r="H18" s="15">
        <v>2</v>
      </c>
      <c r="I18" s="15">
        <v>23000</v>
      </c>
      <c r="J18" s="15">
        <v>0</v>
      </c>
      <c r="K18" s="15">
        <v>0</v>
      </c>
      <c r="L18" s="44" t="s">
        <v>16</v>
      </c>
      <c r="M18" s="45"/>
      <c r="N18" s="14">
        <v>37</v>
      </c>
      <c r="O18" s="14">
        <v>370812</v>
      </c>
      <c r="P18" s="14">
        <v>46</v>
      </c>
      <c r="Q18" s="14">
        <v>278678</v>
      </c>
      <c r="R18" s="14">
        <v>0</v>
      </c>
      <c r="S18" s="14">
        <v>0</v>
      </c>
      <c r="T18" s="15">
        <v>0</v>
      </c>
      <c r="U18" s="15">
        <v>0</v>
      </c>
      <c r="V18" s="15">
        <v>0</v>
      </c>
      <c r="W18" s="15">
        <v>0</v>
      </c>
    </row>
    <row r="19" spans="1:25" x14ac:dyDescent="0.25">
      <c r="A19" s="22" t="s">
        <v>17</v>
      </c>
      <c r="B19" s="15">
        <v>321</v>
      </c>
      <c r="C19" s="15">
        <v>275030</v>
      </c>
      <c r="D19" s="15">
        <v>292</v>
      </c>
      <c r="E19" s="15">
        <v>1928913</v>
      </c>
      <c r="F19" s="15">
        <v>167</v>
      </c>
      <c r="G19" s="15">
        <v>601243</v>
      </c>
      <c r="H19" s="15">
        <v>0</v>
      </c>
      <c r="I19" s="15">
        <v>0</v>
      </c>
      <c r="J19" s="15">
        <v>0</v>
      </c>
      <c r="K19" s="15">
        <v>0</v>
      </c>
      <c r="L19" s="44" t="s">
        <v>17</v>
      </c>
      <c r="M19" s="45"/>
      <c r="N19" s="15">
        <v>19</v>
      </c>
      <c r="O19" s="15">
        <v>196986</v>
      </c>
      <c r="P19" s="15">
        <v>22</v>
      </c>
      <c r="Q19" s="15">
        <v>147400</v>
      </c>
      <c r="R19" s="15">
        <v>0</v>
      </c>
      <c r="S19" s="15">
        <v>0</v>
      </c>
      <c r="T19" s="15">
        <v>0</v>
      </c>
      <c r="U19" s="15">
        <v>0</v>
      </c>
      <c r="V19" s="15">
        <v>0</v>
      </c>
      <c r="W19" s="15">
        <v>0</v>
      </c>
    </row>
    <row r="20" spans="1:25" x14ac:dyDescent="0.25">
      <c r="A20" s="22" t="s">
        <v>26</v>
      </c>
      <c r="B20" s="15">
        <v>631</v>
      </c>
      <c r="C20" s="15">
        <v>524800</v>
      </c>
      <c r="D20" s="15">
        <v>716</v>
      </c>
      <c r="E20" s="15">
        <v>4969774</v>
      </c>
      <c r="F20" s="15">
        <v>303</v>
      </c>
      <c r="G20" s="15">
        <v>1113559</v>
      </c>
      <c r="H20" s="15">
        <v>2</v>
      </c>
      <c r="I20" s="15">
        <v>23000</v>
      </c>
      <c r="J20" s="15"/>
      <c r="K20" s="15"/>
      <c r="L20" s="44" t="s">
        <v>26</v>
      </c>
      <c r="M20" s="45"/>
      <c r="N20" s="15">
        <v>56</v>
      </c>
      <c r="O20" s="15">
        <v>628788</v>
      </c>
      <c r="P20" s="15">
        <v>59</v>
      </c>
      <c r="Q20" s="15">
        <v>393754</v>
      </c>
      <c r="R20" s="15">
        <v>1</v>
      </c>
      <c r="S20" s="15">
        <v>9000</v>
      </c>
      <c r="T20" s="15">
        <v>0</v>
      </c>
      <c r="U20" s="15">
        <v>0</v>
      </c>
      <c r="V20" s="15">
        <v>0</v>
      </c>
      <c r="W20" s="15">
        <v>0</v>
      </c>
    </row>
    <row r="21" spans="1:25" x14ac:dyDescent="0.25">
      <c r="A21" s="22" t="s">
        <v>18</v>
      </c>
      <c r="B21" s="15">
        <v>512</v>
      </c>
      <c r="C21" s="15">
        <v>427870</v>
      </c>
      <c r="D21" s="15">
        <v>440</v>
      </c>
      <c r="E21" s="15">
        <v>2863121</v>
      </c>
      <c r="F21" s="15">
        <v>273</v>
      </c>
      <c r="G21" s="15">
        <v>999164</v>
      </c>
      <c r="H21" s="15">
        <v>1</v>
      </c>
      <c r="I21" s="15">
        <v>10000</v>
      </c>
      <c r="J21" s="15">
        <v>0</v>
      </c>
      <c r="K21" s="15">
        <v>0</v>
      </c>
      <c r="L21" s="44" t="s">
        <v>18</v>
      </c>
      <c r="M21" s="45"/>
      <c r="N21" s="15">
        <v>37</v>
      </c>
      <c r="O21" s="15">
        <v>431480</v>
      </c>
      <c r="P21" s="15">
        <v>42</v>
      </c>
      <c r="Q21" s="15">
        <v>241119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</row>
    <row r="22" spans="1:25" s="18" customFormat="1" x14ac:dyDescent="0.25">
      <c r="A22" s="16" t="s">
        <v>19</v>
      </c>
      <c r="B22" s="17">
        <f t="shared" ref="B22:K22" si="0">SUM(B3:B21)</f>
        <v>31635</v>
      </c>
      <c r="C22" s="17">
        <f t="shared" si="0"/>
        <v>25100942</v>
      </c>
      <c r="D22" s="17">
        <f t="shared" si="0"/>
        <v>20924</v>
      </c>
      <c r="E22" s="17">
        <f t="shared" si="0"/>
        <v>144864236</v>
      </c>
      <c r="F22" s="17">
        <f t="shared" si="0"/>
        <v>22435</v>
      </c>
      <c r="G22" s="17">
        <f t="shared" si="0"/>
        <v>91078403</v>
      </c>
      <c r="H22" s="17">
        <f t="shared" si="0"/>
        <v>98</v>
      </c>
      <c r="I22" s="17">
        <f t="shared" si="0"/>
        <v>1114200</v>
      </c>
      <c r="J22" s="17">
        <f t="shared" si="0"/>
        <v>13</v>
      </c>
      <c r="K22" s="17">
        <f t="shared" si="0"/>
        <v>65000</v>
      </c>
      <c r="L22" s="40" t="s">
        <v>19</v>
      </c>
      <c r="M22" s="41"/>
      <c r="N22" s="17">
        <f t="shared" ref="N22:W22" si="1">SUM(N3:N21)</f>
        <v>1832</v>
      </c>
      <c r="O22" s="17">
        <f t="shared" si="1"/>
        <v>18177167</v>
      </c>
      <c r="P22" s="17">
        <f t="shared" si="1"/>
        <v>1763</v>
      </c>
      <c r="Q22" s="17">
        <f t="shared" si="1"/>
        <v>10671638</v>
      </c>
      <c r="R22" s="17">
        <f t="shared" si="1"/>
        <v>12</v>
      </c>
      <c r="S22" s="17">
        <f t="shared" si="1"/>
        <v>145000</v>
      </c>
      <c r="T22" s="17">
        <f t="shared" si="1"/>
        <v>3</v>
      </c>
      <c r="U22" s="17">
        <f t="shared" si="1"/>
        <v>204200</v>
      </c>
      <c r="V22" s="17">
        <f t="shared" si="1"/>
        <v>5</v>
      </c>
      <c r="W22" s="17">
        <f t="shared" si="1"/>
        <v>125000</v>
      </c>
    </row>
    <row r="24" spans="1:25" x14ac:dyDescent="0.25">
      <c r="A24" s="26">
        <f>B22+D22+F22+H22+J22+N22+P22+R22+T22+V22+B51+D51+F51+H51+J51+L51+N51+P51+T51+V51+X51</f>
        <v>152033</v>
      </c>
    </row>
    <row r="25" spans="1:25" x14ac:dyDescent="0.25">
      <c r="A25" s="26">
        <f>C22+E22+G22+I22+K22+O22+Q22+S22+U22+W22+C51+E51+G51+I51+K51+M51+O51+Q51+U51+W51+Y51</f>
        <v>580489835</v>
      </c>
    </row>
    <row r="30" spans="1:25" ht="30" customHeight="1" x14ac:dyDescent="0.25">
      <c r="A30" s="19" t="s">
        <v>54</v>
      </c>
      <c r="B30" s="50" t="s">
        <v>39</v>
      </c>
      <c r="C30" s="50"/>
      <c r="D30" s="50" t="s">
        <v>40</v>
      </c>
      <c r="E30" s="50"/>
      <c r="F30" s="46" t="s">
        <v>41</v>
      </c>
      <c r="G30" s="46"/>
      <c r="H30" s="51" t="s">
        <v>42</v>
      </c>
      <c r="I30" s="52"/>
      <c r="J30" s="46" t="s">
        <v>43</v>
      </c>
      <c r="K30" s="46"/>
      <c r="L30" s="46" t="s">
        <v>44</v>
      </c>
      <c r="M30" s="46"/>
      <c r="N30" s="46" t="s">
        <v>45</v>
      </c>
      <c r="O30" s="46"/>
      <c r="P30" s="46" t="s">
        <v>46</v>
      </c>
      <c r="Q30" s="46"/>
      <c r="R30" s="42" t="s">
        <v>54</v>
      </c>
      <c r="S30" s="43"/>
      <c r="T30" s="50" t="s">
        <v>47</v>
      </c>
      <c r="U30" s="50"/>
      <c r="V30" s="46" t="s">
        <v>32</v>
      </c>
      <c r="W30" s="46"/>
      <c r="X30" s="46" t="s">
        <v>33</v>
      </c>
      <c r="Y30" s="47"/>
    </row>
    <row r="31" spans="1:25" x14ac:dyDescent="0.25">
      <c r="A31" s="25" t="s">
        <v>1</v>
      </c>
      <c r="B31" s="25" t="s">
        <v>34</v>
      </c>
      <c r="C31" s="25" t="s">
        <v>2</v>
      </c>
      <c r="D31" s="25" t="s">
        <v>34</v>
      </c>
      <c r="E31" s="25" t="s">
        <v>2</v>
      </c>
      <c r="F31" s="25" t="s">
        <v>34</v>
      </c>
      <c r="G31" s="25" t="s">
        <v>2</v>
      </c>
      <c r="H31" s="25" t="s">
        <v>34</v>
      </c>
      <c r="I31" s="25" t="s">
        <v>2</v>
      </c>
      <c r="J31" s="25" t="s">
        <v>34</v>
      </c>
      <c r="K31" s="25" t="s">
        <v>2</v>
      </c>
      <c r="L31" s="25" t="s">
        <v>34</v>
      </c>
      <c r="M31" s="25" t="s">
        <v>2</v>
      </c>
      <c r="N31" s="25" t="s">
        <v>34</v>
      </c>
      <c r="O31" s="25" t="s">
        <v>2</v>
      </c>
      <c r="P31" s="25" t="s">
        <v>34</v>
      </c>
      <c r="Q31" s="25" t="s">
        <v>2</v>
      </c>
      <c r="R31" s="48" t="s">
        <v>1</v>
      </c>
      <c r="S31" s="49"/>
      <c r="T31" s="25" t="s">
        <v>34</v>
      </c>
      <c r="U31" s="25" t="s">
        <v>2</v>
      </c>
      <c r="V31" s="25" t="s">
        <v>34</v>
      </c>
      <c r="W31" s="25" t="s">
        <v>2</v>
      </c>
      <c r="X31" s="25" t="s">
        <v>34</v>
      </c>
      <c r="Y31" s="25" t="s">
        <v>2</v>
      </c>
    </row>
    <row r="32" spans="1:25" x14ac:dyDescent="0.25">
      <c r="A32" s="22" t="s">
        <v>35</v>
      </c>
      <c r="B32" s="14">
        <v>3221</v>
      </c>
      <c r="C32" s="14">
        <v>8052178</v>
      </c>
      <c r="D32" s="14">
        <v>903</v>
      </c>
      <c r="E32" s="14">
        <v>3398157</v>
      </c>
      <c r="F32" s="14">
        <v>5</v>
      </c>
      <c r="G32" s="14">
        <v>7439</v>
      </c>
      <c r="H32" s="14">
        <v>9</v>
      </c>
      <c r="I32" s="14">
        <v>17810</v>
      </c>
      <c r="J32" s="14">
        <v>14</v>
      </c>
      <c r="K32" s="14">
        <v>14000</v>
      </c>
      <c r="L32" s="14">
        <v>0</v>
      </c>
      <c r="M32" s="14">
        <v>0</v>
      </c>
      <c r="N32" s="14">
        <v>4</v>
      </c>
      <c r="O32" s="14">
        <v>4474</v>
      </c>
      <c r="P32" s="14">
        <v>2</v>
      </c>
      <c r="Q32" s="14">
        <v>2000</v>
      </c>
      <c r="R32" s="44" t="s">
        <v>35</v>
      </c>
      <c r="S32" s="45"/>
      <c r="T32" s="14">
        <v>3309</v>
      </c>
      <c r="U32" s="14">
        <v>22732416</v>
      </c>
      <c r="V32" s="14">
        <v>2086</v>
      </c>
      <c r="W32" s="14">
        <v>1307900</v>
      </c>
      <c r="X32" s="14">
        <v>10</v>
      </c>
      <c r="Y32" s="14">
        <v>1457643</v>
      </c>
    </row>
    <row r="33" spans="1:25" x14ac:dyDescent="0.25">
      <c r="A33" s="22" t="s">
        <v>36</v>
      </c>
      <c r="B33" s="14">
        <v>1285</v>
      </c>
      <c r="C33" s="14">
        <v>3077431</v>
      </c>
      <c r="D33" s="14">
        <v>347</v>
      </c>
      <c r="E33" s="14">
        <v>834185</v>
      </c>
      <c r="F33" s="14">
        <v>3</v>
      </c>
      <c r="G33" s="14">
        <v>19000</v>
      </c>
      <c r="H33" s="14">
        <v>3</v>
      </c>
      <c r="I33" s="14">
        <v>6420</v>
      </c>
      <c r="J33" s="14">
        <v>1</v>
      </c>
      <c r="K33" s="14">
        <v>500</v>
      </c>
      <c r="L33" s="14">
        <v>0</v>
      </c>
      <c r="M33" s="14">
        <v>0</v>
      </c>
      <c r="N33" s="14">
        <v>1</v>
      </c>
      <c r="O33" s="14">
        <v>2600</v>
      </c>
      <c r="P33" s="14">
        <v>0</v>
      </c>
      <c r="Q33" s="14">
        <v>0</v>
      </c>
      <c r="R33" s="44" t="s">
        <v>36</v>
      </c>
      <c r="S33" s="45"/>
      <c r="T33" s="14">
        <v>3621</v>
      </c>
      <c r="U33" s="14">
        <v>28231360</v>
      </c>
      <c r="V33" s="14">
        <v>3197</v>
      </c>
      <c r="W33" s="14">
        <v>1875500</v>
      </c>
      <c r="X33" s="14">
        <v>4</v>
      </c>
      <c r="Y33" s="14">
        <v>352107</v>
      </c>
    </row>
    <row r="34" spans="1:25" x14ac:dyDescent="0.25">
      <c r="A34" s="22" t="s">
        <v>5</v>
      </c>
      <c r="B34" s="14">
        <v>920</v>
      </c>
      <c r="C34" s="14">
        <v>2188924</v>
      </c>
      <c r="D34" s="14">
        <v>340</v>
      </c>
      <c r="E34" s="14">
        <v>1176010</v>
      </c>
      <c r="F34" s="14">
        <v>1</v>
      </c>
      <c r="G34" s="14">
        <v>5500</v>
      </c>
      <c r="H34" s="14">
        <v>3</v>
      </c>
      <c r="I34" s="14">
        <v>700</v>
      </c>
      <c r="J34" s="14">
        <v>2</v>
      </c>
      <c r="K34" s="14">
        <v>2000</v>
      </c>
      <c r="L34" s="14">
        <v>2</v>
      </c>
      <c r="M34" s="14">
        <v>2200</v>
      </c>
      <c r="N34" s="14">
        <v>0</v>
      </c>
      <c r="O34" s="14">
        <v>0</v>
      </c>
      <c r="P34" s="14">
        <v>0</v>
      </c>
      <c r="Q34" s="14">
        <v>0</v>
      </c>
      <c r="R34" s="44" t="s">
        <v>5</v>
      </c>
      <c r="S34" s="45"/>
      <c r="T34" s="14">
        <v>1842</v>
      </c>
      <c r="U34" s="14">
        <v>13226360</v>
      </c>
      <c r="V34" s="14">
        <v>1203</v>
      </c>
      <c r="W34" s="14">
        <v>677600</v>
      </c>
      <c r="X34" s="14">
        <v>1</v>
      </c>
      <c r="Y34" s="14">
        <v>200000</v>
      </c>
    </row>
    <row r="35" spans="1:25" x14ac:dyDescent="0.25">
      <c r="A35" s="22" t="s">
        <v>6</v>
      </c>
      <c r="B35" s="14">
        <v>415</v>
      </c>
      <c r="C35" s="14">
        <v>908613</v>
      </c>
      <c r="D35" s="14">
        <v>112</v>
      </c>
      <c r="E35" s="14">
        <v>381870</v>
      </c>
      <c r="F35" s="14">
        <v>0</v>
      </c>
      <c r="G35" s="14">
        <v>0</v>
      </c>
      <c r="H35" s="14">
        <v>10</v>
      </c>
      <c r="I35" s="14">
        <v>23102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44" t="s">
        <v>6</v>
      </c>
      <c r="S35" s="45"/>
      <c r="T35" s="14">
        <v>596</v>
      </c>
      <c r="U35" s="14">
        <v>3995020</v>
      </c>
      <c r="V35" s="14">
        <v>447</v>
      </c>
      <c r="W35" s="14">
        <v>248050</v>
      </c>
      <c r="X35" s="14">
        <v>2</v>
      </c>
      <c r="Y35" s="14">
        <v>261065</v>
      </c>
    </row>
    <row r="36" spans="1:25" x14ac:dyDescent="0.25">
      <c r="A36" s="22" t="s">
        <v>7</v>
      </c>
      <c r="B36" s="14">
        <v>1988</v>
      </c>
      <c r="C36" s="14">
        <v>4757208</v>
      </c>
      <c r="D36" s="14">
        <v>423</v>
      </c>
      <c r="E36" s="14">
        <v>1084914</v>
      </c>
      <c r="F36" s="14">
        <v>1</v>
      </c>
      <c r="G36" s="14">
        <v>3000</v>
      </c>
      <c r="H36" s="14">
        <v>22</v>
      </c>
      <c r="I36" s="14">
        <v>28957</v>
      </c>
      <c r="J36" s="14">
        <v>15</v>
      </c>
      <c r="K36" s="14">
        <v>7700</v>
      </c>
      <c r="L36" s="14">
        <v>2</v>
      </c>
      <c r="M36" s="14">
        <v>1000</v>
      </c>
      <c r="N36" s="14">
        <v>1</v>
      </c>
      <c r="O36" s="14">
        <v>7360</v>
      </c>
      <c r="P36" s="14">
        <v>0</v>
      </c>
      <c r="Q36" s="14">
        <v>0</v>
      </c>
      <c r="R36" s="44" t="s">
        <v>7</v>
      </c>
      <c r="S36" s="45"/>
      <c r="T36" s="14">
        <v>4992</v>
      </c>
      <c r="U36" s="14">
        <v>37213120</v>
      </c>
      <c r="V36" s="14">
        <v>4314</v>
      </c>
      <c r="W36" s="14">
        <v>2565200</v>
      </c>
      <c r="X36" s="14">
        <v>10</v>
      </c>
      <c r="Y36" s="14">
        <v>1140946</v>
      </c>
    </row>
    <row r="37" spans="1:25" x14ac:dyDescent="0.25">
      <c r="A37" s="22" t="s">
        <v>8</v>
      </c>
      <c r="B37" s="14">
        <v>2853</v>
      </c>
      <c r="C37" s="14">
        <v>6643912</v>
      </c>
      <c r="D37" s="14">
        <v>512</v>
      </c>
      <c r="E37" s="14">
        <v>1473992</v>
      </c>
      <c r="F37" s="14">
        <v>1</v>
      </c>
      <c r="G37" s="14">
        <v>2000</v>
      </c>
      <c r="H37" s="14">
        <v>5</v>
      </c>
      <c r="I37" s="14">
        <v>3307</v>
      </c>
      <c r="J37" s="14">
        <v>4</v>
      </c>
      <c r="K37" s="14">
        <v>4000</v>
      </c>
      <c r="L37" s="14">
        <v>0</v>
      </c>
      <c r="M37" s="14">
        <v>0</v>
      </c>
      <c r="N37" s="14">
        <v>1</v>
      </c>
      <c r="O37" s="14">
        <v>1000</v>
      </c>
      <c r="P37" s="14">
        <v>0</v>
      </c>
      <c r="Q37" s="14">
        <v>0</v>
      </c>
      <c r="R37" s="44" t="s">
        <v>8</v>
      </c>
      <c r="S37" s="45"/>
      <c r="T37" s="14">
        <v>2457</v>
      </c>
      <c r="U37" s="14">
        <v>16050660</v>
      </c>
      <c r="V37" s="14">
        <v>1436</v>
      </c>
      <c r="W37" s="14">
        <v>862450</v>
      </c>
      <c r="X37" s="14">
        <v>2</v>
      </c>
      <c r="Y37" s="14">
        <v>210800</v>
      </c>
    </row>
    <row r="38" spans="1:25" x14ac:dyDescent="0.25">
      <c r="A38" s="22" t="s">
        <v>9</v>
      </c>
      <c r="B38" s="14">
        <v>1145</v>
      </c>
      <c r="C38" s="14">
        <v>2393079</v>
      </c>
      <c r="D38" s="14">
        <v>310</v>
      </c>
      <c r="E38" s="14">
        <v>620322</v>
      </c>
      <c r="F38" s="14">
        <v>2</v>
      </c>
      <c r="G38" s="14">
        <v>5000</v>
      </c>
      <c r="H38" s="14">
        <v>4</v>
      </c>
      <c r="I38" s="14">
        <v>1980</v>
      </c>
      <c r="J38" s="14">
        <v>3</v>
      </c>
      <c r="K38" s="14">
        <v>2000</v>
      </c>
      <c r="L38" s="14">
        <v>0</v>
      </c>
      <c r="M38" s="14">
        <v>0</v>
      </c>
      <c r="N38" s="14">
        <v>5</v>
      </c>
      <c r="O38" s="14">
        <v>15712</v>
      </c>
      <c r="P38" s="14">
        <v>0</v>
      </c>
      <c r="Q38" s="14">
        <v>0</v>
      </c>
      <c r="R38" s="44" t="s">
        <v>9</v>
      </c>
      <c r="S38" s="45"/>
      <c r="T38" s="14">
        <v>1374</v>
      </c>
      <c r="U38" s="14">
        <v>9083720</v>
      </c>
      <c r="V38" s="14">
        <v>630</v>
      </c>
      <c r="W38" s="14">
        <v>372900</v>
      </c>
      <c r="X38" s="14">
        <v>0</v>
      </c>
      <c r="Y38" s="14">
        <v>0</v>
      </c>
    </row>
    <row r="39" spans="1:25" x14ac:dyDescent="0.25">
      <c r="A39" s="22" t="s">
        <v>10</v>
      </c>
      <c r="B39" s="14">
        <v>1531</v>
      </c>
      <c r="C39" s="14">
        <v>3493500</v>
      </c>
      <c r="D39" s="14">
        <v>346</v>
      </c>
      <c r="E39" s="14">
        <v>1152072</v>
      </c>
      <c r="F39" s="14">
        <v>1</v>
      </c>
      <c r="G39" s="14">
        <v>2250</v>
      </c>
      <c r="H39" s="14">
        <v>1</v>
      </c>
      <c r="I39" s="14">
        <v>1500</v>
      </c>
      <c r="J39" s="14">
        <v>6</v>
      </c>
      <c r="K39" s="14">
        <v>3000</v>
      </c>
      <c r="L39" s="14">
        <v>4</v>
      </c>
      <c r="M39" s="14">
        <v>3940</v>
      </c>
      <c r="N39" s="14">
        <v>0</v>
      </c>
      <c r="O39" s="14">
        <v>0</v>
      </c>
      <c r="P39" s="14">
        <v>0</v>
      </c>
      <c r="Q39" s="14">
        <v>0</v>
      </c>
      <c r="R39" s="44" t="s">
        <v>10</v>
      </c>
      <c r="S39" s="45"/>
      <c r="T39" s="14">
        <v>2436</v>
      </c>
      <c r="U39" s="14">
        <v>16867200</v>
      </c>
      <c r="V39" s="14">
        <v>1620</v>
      </c>
      <c r="W39" s="14">
        <v>977350</v>
      </c>
      <c r="X39" s="14">
        <v>0</v>
      </c>
      <c r="Y39" s="14">
        <v>0</v>
      </c>
    </row>
    <row r="40" spans="1:25" x14ac:dyDescent="0.25">
      <c r="A40" s="22" t="s">
        <v>11</v>
      </c>
      <c r="B40" s="14">
        <v>362</v>
      </c>
      <c r="C40" s="14">
        <v>843652</v>
      </c>
      <c r="D40" s="14">
        <v>102</v>
      </c>
      <c r="E40" s="14">
        <v>203228</v>
      </c>
      <c r="F40" s="14">
        <v>0</v>
      </c>
      <c r="G40" s="14">
        <v>0</v>
      </c>
      <c r="H40" s="14">
        <v>10</v>
      </c>
      <c r="I40" s="14">
        <v>25406</v>
      </c>
      <c r="J40" s="14">
        <v>2</v>
      </c>
      <c r="K40" s="14">
        <v>2000</v>
      </c>
      <c r="L40" s="14">
        <v>0</v>
      </c>
      <c r="M40" s="14">
        <v>0</v>
      </c>
      <c r="N40" s="14">
        <v>4</v>
      </c>
      <c r="O40" s="14">
        <v>10017</v>
      </c>
      <c r="P40" s="14">
        <v>0</v>
      </c>
      <c r="Q40" s="14">
        <v>0</v>
      </c>
      <c r="R40" s="44" t="s">
        <v>11</v>
      </c>
      <c r="S40" s="45"/>
      <c r="T40" s="14"/>
      <c r="U40" s="14"/>
      <c r="V40" s="14"/>
      <c r="W40" s="14"/>
      <c r="X40" s="14"/>
      <c r="Y40" s="14"/>
    </row>
    <row r="41" spans="1:25" x14ac:dyDescent="0.25">
      <c r="A41" s="22" t="s">
        <v>12</v>
      </c>
      <c r="B41" s="14">
        <v>738</v>
      </c>
      <c r="C41" s="14">
        <v>1662162</v>
      </c>
      <c r="D41" s="14">
        <v>166</v>
      </c>
      <c r="E41" s="14">
        <v>423095</v>
      </c>
      <c r="F41" s="14">
        <v>0</v>
      </c>
      <c r="G41" s="14">
        <v>0</v>
      </c>
      <c r="H41" s="14">
        <v>2</v>
      </c>
      <c r="I41" s="14">
        <v>1210</v>
      </c>
      <c r="J41" s="14">
        <v>2</v>
      </c>
      <c r="K41" s="14">
        <v>1500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44" t="s">
        <v>12</v>
      </c>
      <c r="S41" s="45"/>
      <c r="T41" s="14">
        <v>1604</v>
      </c>
      <c r="U41" s="14">
        <v>11231000</v>
      </c>
      <c r="V41" s="14">
        <v>776</v>
      </c>
      <c r="W41" s="14">
        <v>466950</v>
      </c>
      <c r="X41" s="14">
        <v>4</v>
      </c>
      <c r="Y41" s="14">
        <v>672180</v>
      </c>
    </row>
    <row r="42" spans="1:25" x14ac:dyDescent="0.25">
      <c r="A42" s="22" t="s">
        <v>25</v>
      </c>
      <c r="B42" s="14">
        <v>304</v>
      </c>
      <c r="C42" s="14">
        <v>655275</v>
      </c>
      <c r="D42" s="14">
        <v>82</v>
      </c>
      <c r="E42" s="14">
        <v>246969</v>
      </c>
      <c r="F42" s="14">
        <v>0</v>
      </c>
      <c r="G42" s="14">
        <v>0</v>
      </c>
      <c r="H42" s="14">
        <v>1</v>
      </c>
      <c r="I42" s="14">
        <v>100</v>
      </c>
      <c r="J42" s="14">
        <v>2</v>
      </c>
      <c r="K42" s="14">
        <v>1000</v>
      </c>
      <c r="L42" s="14">
        <v>0</v>
      </c>
      <c r="M42" s="14">
        <v>0</v>
      </c>
      <c r="N42" s="14">
        <v>2</v>
      </c>
      <c r="O42" s="14">
        <v>2140</v>
      </c>
      <c r="P42" s="14">
        <v>0</v>
      </c>
      <c r="Q42" s="14">
        <v>0</v>
      </c>
      <c r="R42" s="44" t="s">
        <v>25</v>
      </c>
      <c r="S42" s="45"/>
      <c r="T42" s="14"/>
      <c r="U42" s="14"/>
      <c r="V42" s="14"/>
      <c r="W42" s="14"/>
      <c r="X42" s="14"/>
      <c r="Y42" s="14"/>
    </row>
    <row r="43" spans="1:25" x14ac:dyDescent="0.25">
      <c r="A43" s="22" t="s">
        <v>13</v>
      </c>
      <c r="B43" s="14">
        <v>755</v>
      </c>
      <c r="C43" s="14">
        <v>1658671</v>
      </c>
      <c r="D43" s="14">
        <v>277</v>
      </c>
      <c r="E43" s="14">
        <v>872259</v>
      </c>
      <c r="F43" s="14">
        <v>2</v>
      </c>
      <c r="G43" s="14">
        <v>7000</v>
      </c>
      <c r="H43" s="14">
        <v>4</v>
      </c>
      <c r="I43" s="14">
        <v>7100</v>
      </c>
      <c r="J43" s="14">
        <v>1</v>
      </c>
      <c r="K43" s="14">
        <v>1000</v>
      </c>
      <c r="L43" s="14">
        <v>0</v>
      </c>
      <c r="M43" s="14">
        <v>0</v>
      </c>
      <c r="N43" s="14">
        <v>4</v>
      </c>
      <c r="O43" s="14">
        <v>7769</v>
      </c>
      <c r="P43" s="14">
        <v>0</v>
      </c>
      <c r="Q43" s="14">
        <v>0</v>
      </c>
      <c r="R43" s="44" t="s">
        <v>13</v>
      </c>
      <c r="S43" s="45"/>
      <c r="T43" s="14">
        <v>1818</v>
      </c>
      <c r="U43" s="14">
        <v>12891700</v>
      </c>
      <c r="V43" s="14">
        <v>795</v>
      </c>
      <c r="W43" s="14">
        <v>458700</v>
      </c>
      <c r="X43" s="14">
        <v>1</v>
      </c>
      <c r="Y43" s="14">
        <v>65970</v>
      </c>
    </row>
    <row r="44" spans="1:25" x14ac:dyDescent="0.25">
      <c r="A44" s="22" t="s">
        <v>14</v>
      </c>
      <c r="B44" s="14">
        <v>613</v>
      </c>
      <c r="C44" s="14">
        <v>1621693</v>
      </c>
      <c r="D44" s="14">
        <v>196</v>
      </c>
      <c r="E44" s="14">
        <v>616689</v>
      </c>
      <c r="F44" s="14">
        <v>3</v>
      </c>
      <c r="G44" s="14">
        <v>5000</v>
      </c>
      <c r="H44" s="14">
        <v>2</v>
      </c>
      <c r="I44" s="14">
        <v>4150</v>
      </c>
      <c r="J44" s="14">
        <v>0</v>
      </c>
      <c r="K44" s="14">
        <v>0</v>
      </c>
      <c r="L44" s="14">
        <v>0</v>
      </c>
      <c r="M44" s="14">
        <v>0</v>
      </c>
      <c r="N44" s="14">
        <v>5</v>
      </c>
      <c r="O44" s="14">
        <v>12063</v>
      </c>
      <c r="P44" s="14">
        <v>0</v>
      </c>
      <c r="Q44" s="14">
        <v>0</v>
      </c>
      <c r="R44" s="44" t="s">
        <v>14</v>
      </c>
      <c r="S44" s="45"/>
      <c r="T44" s="14">
        <v>1194</v>
      </c>
      <c r="U44" s="14">
        <v>8565800</v>
      </c>
      <c r="V44" s="14">
        <v>532</v>
      </c>
      <c r="W44" s="14">
        <v>305250</v>
      </c>
      <c r="X44" s="14">
        <v>1</v>
      </c>
      <c r="Y44" s="14">
        <v>200000</v>
      </c>
    </row>
    <row r="45" spans="1:25" x14ac:dyDescent="0.25">
      <c r="A45" s="22" t="s">
        <v>15</v>
      </c>
      <c r="B45" s="14">
        <v>244</v>
      </c>
      <c r="C45" s="14">
        <v>555522</v>
      </c>
      <c r="D45" s="14">
        <v>49</v>
      </c>
      <c r="E45" s="14">
        <v>145031</v>
      </c>
      <c r="F45" s="14">
        <v>2</v>
      </c>
      <c r="G45" s="14">
        <v>2000</v>
      </c>
      <c r="H45" s="14">
        <v>2</v>
      </c>
      <c r="I45" s="14">
        <v>776</v>
      </c>
      <c r="J45" s="14">
        <v>0</v>
      </c>
      <c r="K45" s="14">
        <v>0</v>
      </c>
      <c r="L45" s="14">
        <v>0</v>
      </c>
      <c r="M45" s="14">
        <v>0</v>
      </c>
      <c r="N45" s="14">
        <v>2</v>
      </c>
      <c r="O45" s="14">
        <v>6000</v>
      </c>
      <c r="P45" s="14">
        <v>0</v>
      </c>
      <c r="Q45" s="14">
        <v>0</v>
      </c>
      <c r="R45" s="44" t="s">
        <v>15</v>
      </c>
      <c r="S45" s="45"/>
      <c r="T45" s="14">
        <v>728</v>
      </c>
      <c r="U45" s="14">
        <v>4965780</v>
      </c>
      <c r="V45" s="14">
        <v>341</v>
      </c>
      <c r="W45" s="14">
        <v>192500</v>
      </c>
      <c r="X45" s="14">
        <v>3</v>
      </c>
      <c r="Y45" s="14">
        <v>332750</v>
      </c>
    </row>
    <row r="46" spans="1:25" x14ac:dyDescent="0.25">
      <c r="A46" s="22" t="s">
        <v>37</v>
      </c>
      <c r="B46" s="14">
        <v>359</v>
      </c>
      <c r="C46" s="14">
        <v>792908</v>
      </c>
      <c r="D46" s="14">
        <v>174</v>
      </c>
      <c r="E46" s="14">
        <v>680575</v>
      </c>
      <c r="F46" s="14">
        <v>1</v>
      </c>
      <c r="G46" s="14">
        <v>5189</v>
      </c>
      <c r="H46" s="14">
        <v>4</v>
      </c>
      <c r="I46" s="14">
        <v>2140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  <c r="R46" s="44" t="s">
        <v>37</v>
      </c>
      <c r="S46" s="45"/>
      <c r="T46" s="14">
        <v>2326</v>
      </c>
      <c r="U46" s="14">
        <v>16414900</v>
      </c>
      <c r="V46" s="14">
        <v>1783</v>
      </c>
      <c r="W46" s="14">
        <v>1075650</v>
      </c>
      <c r="X46" s="14">
        <v>4</v>
      </c>
      <c r="Y46" s="14">
        <v>525739</v>
      </c>
    </row>
    <row r="47" spans="1:25" x14ac:dyDescent="0.25">
      <c r="A47" s="22" t="s">
        <v>16</v>
      </c>
      <c r="B47" s="14">
        <v>219</v>
      </c>
      <c r="C47" s="14">
        <v>502982</v>
      </c>
      <c r="D47" s="14">
        <v>55</v>
      </c>
      <c r="E47" s="14">
        <v>215993</v>
      </c>
      <c r="F47" s="14">
        <v>0</v>
      </c>
      <c r="G47" s="14">
        <v>0</v>
      </c>
      <c r="H47" s="14">
        <v>10</v>
      </c>
      <c r="I47" s="14">
        <v>9190</v>
      </c>
      <c r="J47" s="14">
        <v>1</v>
      </c>
      <c r="K47" s="14">
        <v>400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4">
        <v>0</v>
      </c>
      <c r="R47" s="44" t="s">
        <v>16</v>
      </c>
      <c r="S47" s="45"/>
      <c r="T47" s="14">
        <v>1032</v>
      </c>
      <c r="U47" s="14">
        <v>7296940</v>
      </c>
      <c r="V47" s="14">
        <v>873</v>
      </c>
      <c r="W47" s="14">
        <v>499400</v>
      </c>
      <c r="X47" s="14">
        <v>2</v>
      </c>
      <c r="Y47" s="14">
        <v>268695</v>
      </c>
    </row>
    <row r="48" spans="1:25" x14ac:dyDescent="0.25">
      <c r="A48" s="22" t="s">
        <v>17</v>
      </c>
      <c r="B48" s="14">
        <v>43</v>
      </c>
      <c r="C48" s="14">
        <v>96290</v>
      </c>
      <c r="D48" s="14">
        <v>7</v>
      </c>
      <c r="E48" s="14">
        <v>22972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4">
        <v>0</v>
      </c>
      <c r="R48" s="44" t="s">
        <v>17</v>
      </c>
      <c r="S48" s="45"/>
      <c r="T48" s="14"/>
      <c r="U48" s="14"/>
      <c r="V48" s="14"/>
      <c r="W48" s="14"/>
      <c r="X48" s="14"/>
      <c r="Y48" s="14"/>
    </row>
    <row r="49" spans="1:25" x14ac:dyDescent="0.25">
      <c r="A49" s="22" t="s">
        <v>26</v>
      </c>
      <c r="B49" s="14">
        <v>243</v>
      </c>
      <c r="C49" s="14">
        <v>618818</v>
      </c>
      <c r="D49" s="14">
        <v>118</v>
      </c>
      <c r="E49" s="14">
        <v>553385</v>
      </c>
      <c r="F49" s="14">
        <v>0</v>
      </c>
      <c r="G49" s="14">
        <v>0</v>
      </c>
      <c r="H49" s="14">
        <v>2</v>
      </c>
      <c r="I49" s="14">
        <v>7670</v>
      </c>
      <c r="J49" s="14">
        <v>0</v>
      </c>
      <c r="K49" s="14">
        <v>0</v>
      </c>
      <c r="L49" s="14">
        <v>0</v>
      </c>
      <c r="M49" s="14">
        <v>0</v>
      </c>
      <c r="N49" s="14">
        <v>1</v>
      </c>
      <c r="O49" s="14">
        <v>500</v>
      </c>
      <c r="P49" s="14">
        <v>0</v>
      </c>
      <c r="Q49" s="14">
        <v>0</v>
      </c>
      <c r="R49" s="44" t="s">
        <v>26</v>
      </c>
      <c r="S49" s="45"/>
      <c r="T49" s="14">
        <v>922</v>
      </c>
      <c r="U49" s="14">
        <v>6326160</v>
      </c>
      <c r="V49" s="14">
        <v>658</v>
      </c>
      <c r="W49" s="14">
        <v>397100</v>
      </c>
      <c r="X49" s="14">
        <v>0</v>
      </c>
      <c r="Y49" s="14">
        <v>0</v>
      </c>
    </row>
    <row r="50" spans="1:25" x14ac:dyDescent="0.25">
      <c r="A50" s="22" t="s">
        <v>38</v>
      </c>
      <c r="B50" s="14">
        <v>260</v>
      </c>
      <c r="C50" s="14">
        <v>598978</v>
      </c>
      <c r="D50" s="14">
        <v>100</v>
      </c>
      <c r="E50" s="14">
        <v>332833</v>
      </c>
      <c r="F50" s="14">
        <v>0</v>
      </c>
      <c r="G50" s="14">
        <v>0</v>
      </c>
      <c r="H50" s="14">
        <v>1</v>
      </c>
      <c r="I50" s="14">
        <v>2400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44" t="s">
        <v>38</v>
      </c>
      <c r="S50" s="45"/>
      <c r="T50" s="14"/>
      <c r="U50" s="14"/>
      <c r="V50" s="14"/>
      <c r="W50" s="14"/>
      <c r="X50" s="14"/>
      <c r="Y50" s="14"/>
    </row>
    <row r="51" spans="1:25" s="18" customFormat="1" x14ac:dyDescent="0.25">
      <c r="A51" s="16" t="s">
        <v>19</v>
      </c>
      <c r="B51" s="17">
        <f t="shared" ref="B51:Q51" si="2">SUM(B32:B50)</f>
        <v>17498</v>
      </c>
      <c r="C51" s="17">
        <f t="shared" si="2"/>
        <v>41121796</v>
      </c>
      <c r="D51" s="17">
        <f t="shared" si="2"/>
        <v>4619</v>
      </c>
      <c r="E51" s="17">
        <f t="shared" si="2"/>
        <v>14434551</v>
      </c>
      <c r="F51" s="17">
        <f t="shared" si="2"/>
        <v>22</v>
      </c>
      <c r="G51" s="17">
        <f t="shared" si="2"/>
        <v>63378</v>
      </c>
      <c r="H51" s="17">
        <f t="shared" si="2"/>
        <v>95</v>
      </c>
      <c r="I51" s="17">
        <f t="shared" si="2"/>
        <v>143918</v>
      </c>
      <c r="J51" s="17">
        <f t="shared" si="2"/>
        <v>53</v>
      </c>
      <c r="K51" s="17">
        <f t="shared" si="2"/>
        <v>39100</v>
      </c>
      <c r="L51" s="17">
        <f t="shared" si="2"/>
        <v>8</v>
      </c>
      <c r="M51" s="17">
        <f t="shared" si="2"/>
        <v>7140</v>
      </c>
      <c r="N51" s="17">
        <f t="shared" si="2"/>
        <v>30</v>
      </c>
      <c r="O51" s="17">
        <f t="shared" si="2"/>
        <v>69635</v>
      </c>
      <c r="P51" s="17">
        <f t="shared" si="2"/>
        <v>2</v>
      </c>
      <c r="Q51" s="17">
        <f t="shared" si="2"/>
        <v>2000</v>
      </c>
      <c r="R51" s="40" t="s">
        <v>19</v>
      </c>
      <c r="S51" s="41"/>
      <c r="T51" s="17">
        <f>SUM(T32:T50)</f>
        <v>30251</v>
      </c>
      <c r="U51" s="17">
        <f t="shared" ref="U51:Y51" si="3">SUM(U32:U50)</f>
        <v>215092136</v>
      </c>
      <c r="V51" s="17">
        <f t="shared" si="3"/>
        <v>20691</v>
      </c>
      <c r="W51" s="17">
        <f t="shared" si="3"/>
        <v>12282500</v>
      </c>
      <c r="X51" s="17">
        <f t="shared" si="3"/>
        <v>44</v>
      </c>
      <c r="Y51" s="17">
        <f t="shared" si="3"/>
        <v>5687895</v>
      </c>
    </row>
  </sheetData>
  <mergeCells count="65">
    <mergeCell ref="V1:W1"/>
    <mergeCell ref="L2:M2"/>
    <mergeCell ref="B1:C1"/>
    <mergeCell ref="D1:E1"/>
    <mergeCell ref="F1:G1"/>
    <mergeCell ref="H1:I1"/>
    <mergeCell ref="J1:K1"/>
    <mergeCell ref="L1:M1"/>
    <mergeCell ref="L7:M7"/>
    <mergeCell ref="N1:O1"/>
    <mergeCell ref="P1:Q1"/>
    <mergeCell ref="R1:S1"/>
    <mergeCell ref="T1:U1"/>
    <mergeCell ref="L3:M3"/>
    <mergeCell ref="L4:M4"/>
    <mergeCell ref="L5:M5"/>
    <mergeCell ref="L6:M6"/>
    <mergeCell ref="L18:M18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B30:C30"/>
    <mergeCell ref="D30:E30"/>
    <mergeCell ref="F30:G30"/>
    <mergeCell ref="H30:I30"/>
    <mergeCell ref="J30:K30"/>
    <mergeCell ref="L19:M19"/>
    <mergeCell ref="L20:M20"/>
    <mergeCell ref="L21:M21"/>
    <mergeCell ref="L22:M22"/>
    <mergeCell ref="R32:S32"/>
    <mergeCell ref="L30:M30"/>
    <mergeCell ref="N30:O30"/>
    <mergeCell ref="P30:Q30"/>
    <mergeCell ref="R30:S30"/>
    <mergeCell ref="X30:Y30"/>
    <mergeCell ref="R31:S31"/>
    <mergeCell ref="T30:U30"/>
    <mergeCell ref="V30:W30"/>
    <mergeCell ref="R40:S40"/>
    <mergeCell ref="R33:S33"/>
    <mergeCell ref="R34:S34"/>
    <mergeCell ref="R35:S35"/>
    <mergeCell ref="R36:S36"/>
    <mergeCell ref="R37:S37"/>
    <mergeCell ref="R38:S38"/>
    <mergeCell ref="R39:S39"/>
    <mergeCell ref="R51:S51"/>
    <mergeCell ref="R41:S41"/>
    <mergeCell ref="R42:S42"/>
    <mergeCell ref="R43:S43"/>
    <mergeCell ref="R44:S44"/>
    <mergeCell ref="R45:S45"/>
    <mergeCell ref="R46:S46"/>
    <mergeCell ref="R47:S47"/>
    <mergeCell ref="R48:S48"/>
    <mergeCell ref="R49:S49"/>
    <mergeCell ref="R50:S50"/>
  </mergeCells>
  <pageMargins left="0" right="0" top="0.78740157480314965" bottom="0.78740157480314965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14</vt:i4>
      </vt:variant>
    </vt:vector>
  </HeadingPairs>
  <TitlesOfParts>
    <vt:vector size="14" baseType="lpstr">
      <vt:lpstr>Stat. od začátku roku</vt:lpstr>
      <vt:lpstr>Celkem od začátku roku</vt:lpstr>
      <vt:lpstr>Leden</vt:lpstr>
      <vt:lpstr>Únor</vt:lpstr>
      <vt:lpstr>Březen</vt:lpstr>
      <vt:lpstr>Duben</vt:lpstr>
      <vt:lpstr>Květen</vt:lpstr>
      <vt:lpstr>Červen</vt:lpstr>
      <vt:lpstr>Červenec</vt:lpstr>
      <vt:lpstr>Srpen</vt:lpstr>
      <vt:lpstr>Září</vt:lpstr>
      <vt:lpstr>Říjen</vt:lpstr>
      <vt:lpstr>Listopad</vt:lpstr>
      <vt:lpstr>Prosinec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Kolářová Hana Bc. (UL)</dc:creator>
  <cp:lastModifiedBy>Tuček Michal Bc. (UPU-KRP)</cp:lastModifiedBy>
  <cp:lastPrinted>2019-10-09T05:03:48Z</cp:lastPrinted>
  <dcterms:created xsi:type="dcterms:W3CDTF">2013-02-16T16:17:58Z</dcterms:created>
  <dcterms:modified xsi:type="dcterms:W3CDTF">2019-11-08T12:34:41Z</dcterms:modified>
</cp:coreProperties>
</file>