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3035" windowHeight="8955"/>
  </bookViews>
  <sheets>
    <sheet name="3. Rozpočet - standard na výšku" sheetId="1" r:id="rId1"/>
    <sheet name="Rekapitulace" sheetId="2" r:id="rId2"/>
  </sheets>
  <definedNames>
    <definedName name="_xlnm._FilterDatabase" localSheetId="0" hidden="1">'3. Rozpočet - standard na výšku'!$A$9:$G$59</definedName>
    <definedName name="_xlnm.Print_Titles" localSheetId="0">'3. Rozpočet - standard na výšku'!$8:$10</definedName>
  </definedNames>
  <calcPr calcId="144525"/>
</workbook>
</file>

<file path=xl/calcChain.xml><?xml version="1.0" encoding="utf-8"?>
<calcChain xmlns="http://schemas.openxmlformats.org/spreadsheetml/2006/main">
  <c r="G58" i="1" l="1"/>
  <c r="G57" i="1"/>
  <c r="G56" i="1" s="1"/>
  <c r="E12" i="2" s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 l="1"/>
  <c r="G11" i="1" l="1"/>
  <c r="G59" i="1" s="1"/>
  <c r="E11" i="2"/>
  <c r="E10" i="2" s="1"/>
  <c r="E13" i="2" s="1"/>
</calcChain>
</file>

<file path=xl/sharedStrings.xml><?xml version="1.0" encoding="utf-8"?>
<sst xmlns="http://schemas.openxmlformats.org/spreadsheetml/2006/main" count="189" uniqueCount="127">
  <si>
    <t xml:space="preserve">ROZPOČET  </t>
  </si>
  <si>
    <t>Objekt:   Elektroinstalace</t>
  </si>
  <si>
    <t>JKSO:   1ELMONT</t>
  </si>
  <si>
    <t xml:space="preserve">EČO:   </t>
  </si>
  <si>
    <t>Objednatel:   Úřad práce, Kutná Hora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</si>
  <si>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</si>
  <si>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</si>
  <si>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</si>
  <si>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</si>
  <si>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</si>
  <si>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</si>
  <si>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</si>
  <si>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</si>
  <si>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</si>
  <si>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</si>
  <si>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</si>
  <si>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</si>
  <si>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</si>
  <si>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</si>
  <si>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</si>
  <si>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M</t>
  </si>
  <si>
    <t>21-M</t>
  </si>
  <si>
    <t>Elektromontáže</t>
  </si>
  <si>
    <t>210010002</t>
  </si>
  <si>
    <t>Montáž trubek plastových ohebných D 16 mm uložených pod omítku</t>
  </si>
  <si>
    <t>m</t>
  </si>
  <si>
    <t>345710620</t>
  </si>
  <si>
    <t>trubka elektroinstalační ohebná z PVC (ČSN)2316</t>
  </si>
  <si>
    <t>210010301</t>
  </si>
  <si>
    <t>Montáž krabic přístrojových zapuštěných plastových kruhových KU 68/1, KU68/1301, KP67, KP68/2</t>
  </si>
  <si>
    <t>kus</t>
  </si>
  <si>
    <t>345715190</t>
  </si>
  <si>
    <t>krabice univerzální přístroj z PH KU 68/2-1902</t>
  </si>
  <si>
    <t>210010321</t>
  </si>
  <si>
    <t>Montáž rozvodek zapuštěných plastových kruhových KU68-1903/KO, KR97/KO97V</t>
  </si>
  <si>
    <t>345715630</t>
  </si>
  <si>
    <t>rozvodka krabicová z PH KR 97/5</t>
  </si>
  <si>
    <t>210100003</t>
  </si>
  <si>
    <t>Ukončení vodičů v rozváděči nebo na přístroji včetně zapojení průřezu žíly do 16 mm2</t>
  </si>
  <si>
    <t>210100173</t>
  </si>
  <si>
    <t>Ukončení kabelů smršťovací záklopkou nebo páskou se zapojením bez letování žíly do 3x4 mm2</t>
  </si>
  <si>
    <t>210100251</t>
  </si>
  <si>
    <t>Ukončení kabelů smršťovací záklopkou nebo páskou se zapojením bez letování žíly do 4x10 mm2</t>
  </si>
  <si>
    <t>210110041</t>
  </si>
  <si>
    <t>Montáž vypínač (polo)zapuštěný šroubové připojení 1 -jednopólový</t>
  </si>
  <si>
    <t>345354001</t>
  </si>
  <si>
    <t>TANGO kompletní, řazení 1, 1S, 1So</t>
  </si>
  <si>
    <t>210110043</t>
  </si>
  <si>
    <t>Montáž přepínač (polo)zapuštěný šroubové připojení 5 -seriový</t>
  </si>
  <si>
    <t>345354051</t>
  </si>
  <si>
    <t>TANGO kompletní, řazení 5</t>
  </si>
  <si>
    <t>210110081</t>
  </si>
  <si>
    <t>Montáž spínačů přípojek sporákových šroubové připojení s doutnavkou se zapojením vodičů</t>
  </si>
  <si>
    <t>345363980</t>
  </si>
  <si>
    <t>spínač páčkový 16A zapuštěná montáž se signální doutnavkou ABB</t>
  </si>
  <si>
    <t>210111012</t>
  </si>
  <si>
    <t>Montáž zásuvka (polo)zapuštěná šroubové připojení 2P+PE dvojí zapojení - průběžná</t>
  </si>
  <si>
    <t>345511021</t>
  </si>
  <si>
    <t>zásuvka TANGO kompletní, 16A/250V, 2P+PE</t>
  </si>
  <si>
    <t>345511022</t>
  </si>
  <si>
    <t>zásuvka TANGO 16A/250V, 2P+PE kpl. s 3.st přep ochrany</t>
  </si>
  <si>
    <t>210190001</t>
  </si>
  <si>
    <t>Montáž rozvodnic běžných oceloplechových nebo plastových do 20 kg</t>
  </si>
  <si>
    <t>357xxxxx1</t>
  </si>
  <si>
    <t>rozváděč R1 - výkr. 103</t>
  </si>
  <si>
    <t>210201025</t>
  </si>
  <si>
    <t>Montáž svítidel zářivkových bytových stropních přisazených 2 zdroje s krytem</t>
  </si>
  <si>
    <t>348xxxxx4</t>
  </si>
  <si>
    <t>A - zář stropní s mřížkou, 2x36W, IP20, ZC236/9ZK</t>
  </si>
  <si>
    <t>210203004</t>
  </si>
  <si>
    <t>Montáž svítidel bytových přisazených</t>
  </si>
  <si>
    <t>348xxxxx7</t>
  </si>
  <si>
    <t>C - přisazené s krytem, kz 2x18W, IP41, EVG, E-25K63/062</t>
  </si>
  <si>
    <t>348xxxxx8</t>
  </si>
  <si>
    <t>D - přisazené s krytem, kz 1x13W, IP41, EVG, E-14K52/042</t>
  </si>
  <si>
    <t>348xxxxx9</t>
  </si>
  <si>
    <t>N - přisazené nouzové s krytem, kz 1x18W, IP43, EVG, NZ-18/D/062</t>
  </si>
  <si>
    <t>210203005</t>
  </si>
  <si>
    <t>Montáž svítidel bytových stropních přisazených 3 zdroje</t>
  </si>
  <si>
    <t>348xxxxx5</t>
  </si>
  <si>
    <t>B - zář stropní s krytem, 3x18W, IP40, ZC318/15 PLEXI ZK</t>
  </si>
  <si>
    <t>348xxxxx6</t>
  </si>
  <si>
    <t>Bn - zář stropní s krytem, 3x18W, IP40, ZC318/15 PLEXI ZK + invertor pro NO 1hod</t>
  </si>
  <si>
    <t>210290751</t>
  </si>
  <si>
    <t>Montáž ventilátorů do 1,5 kW</t>
  </si>
  <si>
    <t>429xxxxx2</t>
  </si>
  <si>
    <t>ventilátor odsávací 230V, 20W, D120, s čas doběhem, IPX4</t>
  </si>
  <si>
    <t>210800101</t>
  </si>
  <si>
    <t>Montáž měděných kabelů CYKY,CYBY,CYMY,NYM 2x1,5 mm2 uložených pod omítku</t>
  </si>
  <si>
    <t>341110000</t>
  </si>
  <si>
    <t>kabel silový s Cu jádrem CYKY 2x1,5 mm2</t>
  </si>
  <si>
    <t>210800105</t>
  </si>
  <si>
    <t>Montáž měděných kabelů CYKY,CYBY,CYMY,NYM 3x1,5 mm2 uložených pod omítku</t>
  </si>
  <si>
    <t>341110300</t>
  </si>
  <si>
    <t>kabel silový s Cu jádrem CYKY 3x1,5 mm2</t>
  </si>
  <si>
    <t>210800106</t>
  </si>
  <si>
    <t>Montáž měděných kabelů CYKY,CYBY,CYMY,NYM 3x2,5 mm2 uložených pod omítku</t>
  </si>
  <si>
    <t>341110360</t>
  </si>
  <si>
    <t>kabel silový s Cu jádrem CYKY 3x2,5 mm2</t>
  </si>
  <si>
    <t>210800113</t>
  </si>
  <si>
    <t>Montáž měděných kabelů CYKY,CYBY,CYMY,NYM 4x10 mm2 uložených pod omítku</t>
  </si>
  <si>
    <t>341110760</t>
  </si>
  <si>
    <t>kabel silový s Cu jádrem CYKY 4x10 mm2</t>
  </si>
  <si>
    <t>210800115</t>
  </si>
  <si>
    <t>Montáž měděných kabelů CYKY,CYBY,CYMY,NYM 5x1,5 mm2 uložených pod omítku</t>
  </si>
  <si>
    <t>341110900</t>
  </si>
  <si>
    <t>kabel silový s Cu jádrem CYKY 5x1,5 mm2</t>
  </si>
  <si>
    <t>210800608</t>
  </si>
  <si>
    <t>Montáž měděných vodičů CYA 16 mm2 uložených v trubkách nebo lištách</t>
  </si>
  <si>
    <t>341421590</t>
  </si>
  <si>
    <t>vodič silový s Cu jádrem CYA H07 V-K 16 mm2</t>
  </si>
  <si>
    <t>HZS</t>
  </si>
  <si>
    <t>Práce ceníkem nespecifikované</t>
  </si>
  <si>
    <t>HZSxxxxx1</t>
  </si>
  <si>
    <t>přípravné práce, přepojování, demontáže</t>
  </si>
  <si>
    <t>hod</t>
  </si>
  <si>
    <t>HZSxxxxx2</t>
  </si>
  <si>
    <t>výchozí revize el. zařízení</t>
  </si>
  <si>
    <t>Celkem</t>
  </si>
  <si>
    <t xml:space="preserve">Datum:   </t>
  </si>
  <si>
    <t>REKAPITULACE ROZPOČTU</t>
  </si>
  <si>
    <t>Kód</t>
  </si>
  <si>
    <t>Dodávka</t>
  </si>
  <si>
    <t>Montáž</t>
  </si>
  <si>
    <t>Stavba:   ÚP ČR - Čáslav - sloučení pracovišť</t>
  </si>
  <si>
    <t xml:space="preserve">JKSO:   </t>
  </si>
  <si>
    <t xml:space="preserve">Zpracoval: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</si>
</sst>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;\-#,##0.00"/>
  </numFmts>
  <fonts count="10">
    <font>
      <sz val="8"/>
      <name val="MS Sans Serif"/>
      <charset val="1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i/>
      <sz val="8"/>
      <color indexed="12"/>
      <name val="Arial CE"/>
      <charset val="238"/>
    </font>
    <font>
      <b/>
      <u/>
      <sz val="8"/>
      <color indexed="10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</patternFill>
    </fill>
    <fill>
      <patternFill patternType="solid">
        <fgColor indexed="9"/>
      </patternFill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63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164" fontId="3" fillId="0" borderId="0" xfId="0" applyNumberFormat="1" applyFont="1" applyAlignment="1">
      <alignment horizontal="center"/>
      <protection locked="0"/>
    </xf>
    <xf numFmtId="0" fontId="3" fillId="0" borderId="0" xfId="0" applyFont="1" applyAlignment="1">
      <alignment horizontal="left" wrapText="1"/>
      <protection locked="0"/>
    </xf>
    <xf numFmtId="165" fontId="3" fillId="0" borderId="0" xfId="0" applyNumberFormat="1" applyFont="1" applyAlignment="1">
      <alignment horizontal="right"/>
      <protection locked="0"/>
    </xf>
    <xf numFmtId="166" fontId="3" fillId="0" borderId="0" xfId="0" applyNumberFormat="1" applyFont="1" applyAlignment="1">
      <alignment horizontal="right"/>
      <protection locked="0"/>
    </xf>
    <xf numFmtId="164" fontId="4" fillId="0" borderId="2" xfId="0" applyNumberFormat="1" applyFont="1" applyBorder="1" applyAlignment="1">
      <alignment horizontal="center"/>
      <protection locked="0"/>
    </xf>
    <xf numFmtId="0" fontId="4" fillId="0" borderId="3" xfId="0" applyFont="1" applyBorder="1" applyAlignment="1">
      <alignment horizontal="left" wrapText="1"/>
      <protection locked="0"/>
    </xf>
    <xf numFmtId="165" fontId="4" fillId="0" borderId="3" xfId="0" applyNumberFormat="1" applyFont="1" applyBorder="1" applyAlignment="1">
      <alignment horizontal="right"/>
      <protection locked="0"/>
    </xf>
    <xf numFmtId="166" fontId="4" fillId="0" borderId="3" xfId="0" applyNumberFormat="1" applyFont="1" applyBorder="1" applyAlignment="1">
      <alignment horizontal="right"/>
      <protection locked="0"/>
    </xf>
    <xf numFmtId="164" fontId="6" fillId="0" borderId="2" xfId="0" applyNumberFormat="1" applyFont="1" applyBorder="1" applyAlignment="1">
      <alignment horizontal="center"/>
      <protection locked="0"/>
    </xf>
    <xf numFmtId="0" fontId="6" fillId="0" borderId="3" xfId="0" applyFont="1" applyBorder="1" applyAlignment="1">
      <alignment horizontal="left" wrapText="1"/>
      <protection locked="0"/>
    </xf>
    <xf numFmtId="165" fontId="6" fillId="0" borderId="3" xfId="0" applyNumberFormat="1" applyFont="1" applyBorder="1" applyAlignment="1">
      <alignment horizontal="right"/>
      <protection locked="0"/>
    </xf>
    <xf numFmtId="166" fontId="6" fillId="0" borderId="3" xfId="0" applyNumberFormat="1" applyFont="1" applyBorder="1" applyAlignment="1">
      <alignment horizontal="right"/>
      <protection locked="0"/>
    </xf>
    <xf numFmtId="164" fontId="4" fillId="0" borderId="4" xfId="0" applyNumberFormat="1" applyFont="1" applyBorder="1" applyAlignment="1">
      <alignment horizontal="center"/>
      <protection locked="0"/>
    </xf>
    <xf numFmtId="0" fontId="4" fillId="0" borderId="5" xfId="0" applyFont="1" applyBorder="1" applyAlignment="1">
      <alignment horizontal="left" wrapText="1"/>
      <protection locked="0"/>
    </xf>
    <xf numFmtId="165" fontId="4" fillId="0" borderId="5" xfId="0" applyNumberFormat="1" applyFont="1" applyBorder="1" applyAlignment="1">
      <alignment horizontal="right"/>
      <protection locked="0"/>
    </xf>
    <xf numFmtId="166" fontId="4" fillId="0" borderId="5" xfId="0" applyNumberFormat="1" applyFont="1" applyBorder="1" applyAlignment="1">
      <alignment horizontal="right"/>
      <protection locked="0"/>
    </xf>
    <xf numFmtId="164" fontId="4" fillId="0" borderId="6" xfId="0" applyNumberFormat="1" applyFont="1" applyBorder="1" applyAlignment="1">
      <alignment horizontal="center"/>
      <protection locked="0"/>
    </xf>
    <xf numFmtId="0" fontId="4" fillId="0" borderId="7" xfId="0" applyFont="1" applyBorder="1" applyAlignment="1">
      <alignment horizontal="left" wrapText="1"/>
      <protection locked="0"/>
    </xf>
    <xf numFmtId="165" fontId="4" fillId="0" borderId="7" xfId="0" applyNumberFormat="1" applyFont="1" applyBorder="1" applyAlignment="1">
      <alignment horizontal="right"/>
      <protection locked="0"/>
    </xf>
    <xf numFmtId="166" fontId="4" fillId="0" borderId="7" xfId="0" applyNumberFormat="1" applyFont="1" applyBorder="1" applyAlignment="1">
      <alignment horizontal="right"/>
      <protection locked="0"/>
    </xf>
    <xf numFmtId="164" fontId="4" fillId="0" borderId="8" xfId="0" applyNumberFormat="1" applyFont="1" applyBorder="1" applyAlignment="1">
      <alignment horizontal="center"/>
      <protection locked="0"/>
    </xf>
    <xf numFmtId="0" fontId="4" fillId="0" borderId="9" xfId="0" applyFont="1" applyBorder="1" applyAlignment="1">
      <alignment horizontal="left" wrapText="1"/>
      <protection locked="0"/>
    </xf>
    <xf numFmtId="165" fontId="4" fillId="0" borderId="9" xfId="0" applyNumberFormat="1" applyFont="1" applyBorder="1" applyAlignment="1">
      <alignment horizontal="right"/>
      <protection locked="0"/>
    </xf>
    <xf numFmtId="166" fontId="4" fillId="0" borderId="9" xfId="0" applyNumberFormat="1" applyFont="1" applyBorder="1" applyAlignment="1">
      <alignment horizontal="right"/>
      <protection locked="0"/>
    </xf>
    <xf numFmtId="164" fontId="6" fillId="0" borderId="4" xfId="0" applyNumberFormat="1" applyFont="1" applyBorder="1" applyAlignment="1">
      <alignment horizontal="center"/>
      <protection locked="0"/>
    </xf>
    <xf numFmtId="0" fontId="6" fillId="0" borderId="5" xfId="0" applyFont="1" applyBorder="1" applyAlignment="1">
      <alignment horizontal="left" wrapText="1"/>
      <protection locked="0"/>
    </xf>
    <xf numFmtId="165" fontId="6" fillId="0" borderId="5" xfId="0" applyNumberFormat="1" applyFont="1" applyBorder="1" applyAlignment="1">
      <alignment horizontal="right"/>
      <protection locked="0"/>
    </xf>
    <xf numFmtId="166" fontId="6" fillId="0" borderId="5" xfId="0" applyNumberFormat="1" applyFont="1" applyBorder="1" applyAlignment="1">
      <alignment horizontal="right"/>
      <protection locked="0"/>
    </xf>
    <xf numFmtId="164" fontId="6" fillId="0" borderId="8" xfId="0" applyNumberFormat="1" applyFont="1" applyBorder="1" applyAlignment="1">
      <alignment horizontal="center"/>
      <protection locked="0"/>
    </xf>
    <xf numFmtId="0" fontId="6" fillId="0" borderId="9" xfId="0" applyFont="1" applyBorder="1" applyAlignment="1">
      <alignment horizontal="left" wrapText="1"/>
      <protection locked="0"/>
    </xf>
    <xf numFmtId="165" fontId="6" fillId="0" borderId="9" xfId="0" applyNumberFormat="1" applyFont="1" applyBorder="1" applyAlignment="1">
      <alignment horizontal="right"/>
      <protection locked="0"/>
    </xf>
    <xf numFmtId="166" fontId="6" fillId="0" borderId="9" xfId="0" applyNumberFormat="1" applyFont="1" applyBorder="1" applyAlignment="1">
      <alignment horizontal="right"/>
      <protection locked="0"/>
    </xf>
    <xf numFmtId="164" fontId="6" fillId="0" borderId="6" xfId="0" applyNumberFormat="1" applyFont="1" applyBorder="1" applyAlignment="1">
      <alignment horizontal="center"/>
      <protection locked="0"/>
    </xf>
    <xf numFmtId="0" fontId="6" fillId="0" borderId="7" xfId="0" applyFont="1" applyBorder="1" applyAlignment="1">
      <alignment horizontal="left" wrapText="1"/>
      <protection locked="0"/>
    </xf>
    <xf numFmtId="165" fontId="6" fillId="0" borderId="7" xfId="0" applyNumberFormat="1" applyFont="1" applyBorder="1" applyAlignment="1">
      <alignment horizontal="right"/>
      <protection locked="0"/>
    </xf>
    <xf numFmtId="166" fontId="6" fillId="0" borderId="7" xfId="0" applyNumberFormat="1" applyFont="1" applyBorder="1" applyAlignment="1">
      <alignment horizontal="right"/>
      <protection locked="0"/>
    </xf>
    <xf numFmtId="164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left" wrapText="1"/>
      <protection locked="0"/>
    </xf>
    <xf numFmtId="165" fontId="7" fillId="0" borderId="0" xfId="0" applyNumberFormat="1" applyFont="1" applyAlignment="1">
      <alignment horizontal="right"/>
      <protection locked="0"/>
    </xf>
    <xf numFmtId="166" fontId="7" fillId="0" borderId="0" xfId="0" applyNumberFormat="1" applyFont="1" applyAlignment="1">
      <alignment horizontal="right"/>
      <protection locked="0"/>
    </xf>
    <xf numFmtId="166" fontId="3" fillId="4" borderId="0" xfId="0" applyNumberFormat="1" applyFont="1" applyFill="1" applyAlignment="1">
      <alignment horizontal="right"/>
      <protection locked="0"/>
    </xf>
    <xf numFmtId="166" fontId="3" fillId="5" borderId="0" xfId="0" applyNumberFormat="1" applyFont="1" applyFill="1" applyAlignment="1">
      <alignment horizontal="right"/>
      <protection locked="0"/>
    </xf>
    <xf numFmtId="166" fontId="7" fillId="6" borderId="0" xfId="0" applyNumberFormat="1" applyFont="1" applyFill="1" applyAlignment="1">
      <alignment horizontal="right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8" fillId="7" borderId="0" xfId="0" applyFont="1" applyFill="1" applyAlignment="1">
      <alignment horizontal="left" wrapText="1"/>
      <protection locked="0"/>
    </xf>
    <xf numFmtId="166" fontId="8" fillId="7" borderId="0" xfId="0" applyNumberFormat="1" applyFont="1" applyFill="1" applyAlignment="1">
      <alignment horizontal="right"/>
      <protection locked="0"/>
    </xf>
    <xf numFmtId="0" fontId="9" fillId="8" borderId="0" xfId="0" applyFont="1" applyFill="1" applyAlignment="1">
      <alignment horizontal="left" wrapText="1"/>
      <protection locked="0"/>
    </xf>
    <xf numFmtId="166" fontId="9" fillId="8" borderId="0" xfId="0" applyNumberFormat="1" applyFont="1" applyFill="1" applyAlignment="1">
      <alignment horizontal="right"/>
      <protection locked="0"/>
    </xf>
    <xf numFmtId="166" fontId="9" fillId="5" borderId="0" xfId="0" applyNumberFormat="1" applyFont="1" applyFill="1" applyAlignment="1">
      <alignment horizontal="right"/>
      <protection locked="0"/>
    </xf>
    <xf numFmtId="166" fontId="9" fillId="4" borderId="0" xfId="0" applyNumberFormat="1" applyFont="1" applyFill="1" applyAlignment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showGridLines="0"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G5" sqref="G5"/>
    </sheetView>
  </sheetViews>
  <sheetFormatPr defaultColWidth="10.5" defaultRowHeight="12" customHeight="1"/>
  <cols>
    <col min="1" max="1" width="3.83203125" style="2" customWidth="1"/>
    <col min="2" max="2" width="12" style="3" customWidth="1"/>
    <col min="3" max="3" width="49.83203125" style="3" customWidth="1"/>
    <col min="4" max="4" width="5.5" style="3" customWidth="1"/>
    <col min="5" max="5" width="11.33203125" style="4" customWidth="1"/>
    <col min="6" max="6" width="11.5" style="5" customWidth="1"/>
    <col min="7" max="7" width="13.83203125" style="5" customWidth="1"/>
    <col min="8" max="16384" width="10.5" style="1"/>
  </cols>
  <sheetData>
    <row r="1" spans="1:7" s="6" customFormat="1" ht="17.25" customHeight="1">
      <c r="A1" s="7" t="s">
        <v>0</v>
      </c>
      <c r="B1" s="8"/>
      <c r="C1" s="8"/>
      <c r="D1" s="8"/>
      <c r="E1" s="8"/>
      <c r="F1" s="8"/>
      <c r="G1" s="8"/>
    </row>
    <row r="2" spans="1:7" s="6" customFormat="1" ht="12.75" customHeight="1">
      <c r="A2" s="9" t="s">
        <v>124</v>
      </c>
      <c r="B2" s="8"/>
      <c r="C2" s="8"/>
      <c r="D2" s="8"/>
      <c r="E2" s="8"/>
      <c r="F2" s="8"/>
      <c r="G2" s="8"/>
    </row>
    <row r="3" spans="1:7" s="6" customFormat="1" ht="12.75" customHeight="1">
      <c r="A3" s="9" t="s">
        <v>1</v>
      </c>
      <c r="B3" s="8"/>
      <c r="C3" s="8"/>
      <c r="D3" s="8"/>
      <c r="E3" s="10" t="s">
        <v>125</v>
      </c>
      <c r="F3" s="8"/>
      <c r="G3" s="8"/>
    </row>
    <row r="4" spans="1:7" s="6" customFormat="1" ht="12.75" customHeight="1">
      <c r="A4" s="9"/>
      <c r="B4" s="8"/>
      <c r="C4" s="9"/>
      <c r="D4" s="8"/>
      <c r="E4" s="10" t="s">
        <v>3</v>
      </c>
      <c r="F4" s="8"/>
      <c r="G4" s="8"/>
    </row>
    <row r="5" spans="1:7" s="6" customFormat="1" ht="12.75" customHeight="1">
      <c r="A5" s="10" t="s">
        <v>4</v>
      </c>
      <c r="B5" s="8"/>
      <c r="C5" s="8"/>
      <c r="D5" s="8"/>
      <c r="E5" s="10" t="s">
        <v>126</v>
      </c>
      <c r="F5" s="8"/>
      <c r="G5" s="8"/>
    </row>
    <row r="6" spans="1:7" s="6" customFormat="1" ht="12.75" customHeight="1">
      <c r="A6" s="10" t="s">
        <v>5</v>
      </c>
      <c r="B6" s="8"/>
      <c r="C6" s="8"/>
      <c r="D6" s="8"/>
      <c r="E6" s="10" t="s">
        <v>119</v>
      </c>
      <c r="F6" s="8"/>
      <c r="G6" s="8"/>
    </row>
    <row r="7" spans="1:7" s="6" customFormat="1" ht="6" customHeight="1" thickBot="1">
      <c r="A7" s="8"/>
      <c r="B7" s="8"/>
      <c r="C7" s="8"/>
      <c r="D7" s="8"/>
      <c r="E7" s="8"/>
      <c r="F7" s="8"/>
      <c r="G7" s="8"/>
    </row>
    <row r="8" spans="1:7" s="6" customFormat="1" ht="28.5" customHeight="1" thickBot="1">
      <c r="A8" s="11" t="s">
        <v>6</v>
      </c>
      <c r="B8" s="11" t="s">
        <v>7</v>
      </c>
      <c r="C8" s="11" t="s">
        <v>8</v>
      </c>
      <c r="D8" s="11" t="s">
        <v>9</v>
      </c>
      <c r="E8" s="11" t="s">
        <v>10</v>
      </c>
      <c r="F8" s="11" t="s">
        <v>11</v>
      </c>
      <c r="G8" s="11" t="s">
        <v>12</v>
      </c>
    </row>
    <row r="9" spans="1:7" s="6" customFormat="1" ht="12.75" customHeight="1" thickBot="1">
      <c r="A9" s="11" t="s">
        <v>13</v>
      </c>
      <c r="B9" s="11" t="s">
        <v>14</v>
      </c>
      <c r="C9" s="11" t="s">
        <v>15</v>
      </c>
      <c r="D9" s="11" t="s">
        <v>16</v>
      </c>
      <c r="E9" s="11" t="s">
        <v>17</v>
      </c>
      <c r="F9" s="11" t="s">
        <v>18</v>
      </c>
      <c r="G9" s="11" t="s">
        <v>19</v>
      </c>
    </row>
    <row r="10" spans="1:7" s="6" customFormat="1" ht="9.75" customHeight="1">
      <c r="A10" s="12"/>
      <c r="B10" s="12"/>
      <c r="C10" s="12"/>
      <c r="D10" s="12"/>
      <c r="E10" s="12"/>
      <c r="F10" s="12"/>
      <c r="G10" s="12"/>
    </row>
    <row r="11" spans="1:7" s="6" customFormat="1" ht="21" customHeight="1">
      <c r="A11" s="13"/>
      <c r="B11" s="14" t="s">
        <v>20</v>
      </c>
      <c r="C11" s="14" t="s">
        <v>20</v>
      </c>
      <c r="D11" s="14"/>
      <c r="E11" s="15"/>
      <c r="F11" s="16"/>
      <c r="G11" s="53">
        <f>+G12</f>
        <v>0</v>
      </c>
    </row>
    <row r="12" spans="1:7" s="6" customFormat="1" ht="21" customHeight="1" thickBot="1">
      <c r="A12" s="13"/>
      <c r="B12" s="14" t="s">
        <v>21</v>
      </c>
      <c r="C12" s="14" t="s">
        <v>22</v>
      </c>
      <c r="D12" s="14"/>
      <c r="E12" s="15"/>
      <c r="F12" s="16"/>
      <c r="G12" s="53">
        <f>SUM(G13:G55)</f>
        <v>0</v>
      </c>
    </row>
    <row r="13" spans="1:7" s="6" customFormat="1" ht="24" customHeight="1" thickBot="1">
      <c r="A13" s="17">
        <v>1</v>
      </c>
      <c r="B13" s="18" t="s">
        <v>23</v>
      </c>
      <c r="C13" s="18" t="s">
        <v>24</v>
      </c>
      <c r="D13" s="18" t="s">
        <v>25</v>
      </c>
      <c r="E13" s="19">
        <v>5</v>
      </c>
      <c r="F13" s="20"/>
      <c r="G13" s="20">
        <f>+E13*F13</f>
        <v>0</v>
      </c>
    </row>
    <row r="14" spans="1:7" s="6" customFormat="1" ht="13.5" customHeight="1" thickBot="1">
      <c r="A14" s="21">
        <v>2</v>
      </c>
      <c r="B14" s="22" t="s">
        <v>26</v>
      </c>
      <c r="C14" s="22" t="s">
        <v>27</v>
      </c>
      <c r="D14" s="22" t="s">
        <v>25</v>
      </c>
      <c r="E14" s="23">
        <v>5</v>
      </c>
      <c r="F14" s="24"/>
      <c r="G14" s="24">
        <f t="shared" ref="G14:G58" si="0">+E14*F14</f>
        <v>0</v>
      </c>
    </row>
    <row r="15" spans="1:7" s="6" customFormat="1" ht="24" customHeight="1" thickBot="1">
      <c r="A15" s="17">
        <v>3</v>
      </c>
      <c r="B15" s="18" t="s">
        <v>28</v>
      </c>
      <c r="C15" s="18" t="s">
        <v>29</v>
      </c>
      <c r="D15" s="18" t="s">
        <v>30</v>
      </c>
      <c r="E15" s="19">
        <v>29</v>
      </c>
      <c r="F15" s="20"/>
      <c r="G15" s="20">
        <f t="shared" si="0"/>
        <v>0</v>
      </c>
    </row>
    <row r="16" spans="1:7" s="6" customFormat="1" ht="13.5" customHeight="1" thickBot="1">
      <c r="A16" s="21">
        <v>4</v>
      </c>
      <c r="B16" s="22" t="s">
        <v>31</v>
      </c>
      <c r="C16" s="22" t="s">
        <v>32</v>
      </c>
      <c r="D16" s="22" t="s">
        <v>30</v>
      </c>
      <c r="E16" s="23">
        <v>29</v>
      </c>
      <c r="F16" s="24"/>
      <c r="G16" s="24">
        <f t="shared" si="0"/>
        <v>0</v>
      </c>
    </row>
    <row r="17" spans="1:7" s="6" customFormat="1" ht="24" customHeight="1" thickBot="1">
      <c r="A17" s="17">
        <v>5</v>
      </c>
      <c r="B17" s="18" t="s">
        <v>33</v>
      </c>
      <c r="C17" s="18" t="s">
        <v>34</v>
      </c>
      <c r="D17" s="18" t="s">
        <v>30</v>
      </c>
      <c r="E17" s="19">
        <v>9</v>
      </c>
      <c r="F17" s="20"/>
      <c r="G17" s="20">
        <f t="shared" si="0"/>
        <v>0</v>
      </c>
    </row>
    <row r="18" spans="1:7" s="6" customFormat="1" ht="13.5" customHeight="1" thickBot="1">
      <c r="A18" s="21">
        <v>6</v>
      </c>
      <c r="B18" s="22" t="s">
        <v>35</v>
      </c>
      <c r="C18" s="22" t="s">
        <v>36</v>
      </c>
      <c r="D18" s="22" t="s">
        <v>30</v>
      </c>
      <c r="E18" s="23">
        <v>9</v>
      </c>
      <c r="F18" s="24"/>
      <c r="G18" s="24">
        <f t="shared" si="0"/>
        <v>0</v>
      </c>
    </row>
    <row r="19" spans="1:7" s="6" customFormat="1" ht="24" customHeight="1">
      <c r="A19" s="25">
        <v>7</v>
      </c>
      <c r="B19" s="26" t="s">
        <v>37</v>
      </c>
      <c r="C19" s="26" t="s">
        <v>38</v>
      </c>
      <c r="D19" s="26" t="s">
        <v>30</v>
      </c>
      <c r="E19" s="27">
        <v>2</v>
      </c>
      <c r="F19" s="28"/>
      <c r="G19" s="28">
        <f t="shared" si="0"/>
        <v>0</v>
      </c>
    </row>
    <row r="20" spans="1:7" s="6" customFormat="1" ht="24" customHeight="1">
      <c r="A20" s="29">
        <v>8</v>
      </c>
      <c r="B20" s="30" t="s">
        <v>39</v>
      </c>
      <c r="C20" s="30" t="s">
        <v>40</v>
      </c>
      <c r="D20" s="30" t="s">
        <v>30</v>
      </c>
      <c r="E20" s="31">
        <v>11</v>
      </c>
      <c r="F20" s="32"/>
      <c r="G20" s="32">
        <f t="shared" si="0"/>
        <v>0</v>
      </c>
    </row>
    <row r="21" spans="1:7" s="6" customFormat="1" ht="24" customHeight="1">
      <c r="A21" s="29">
        <v>9</v>
      </c>
      <c r="B21" s="30" t="s">
        <v>41</v>
      </c>
      <c r="C21" s="30" t="s">
        <v>42</v>
      </c>
      <c r="D21" s="30" t="s">
        <v>30</v>
      </c>
      <c r="E21" s="31">
        <v>2</v>
      </c>
      <c r="F21" s="32"/>
      <c r="G21" s="32">
        <f t="shared" si="0"/>
        <v>0</v>
      </c>
    </row>
    <row r="22" spans="1:7" s="6" customFormat="1" ht="24" customHeight="1" thickBot="1">
      <c r="A22" s="33">
        <v>10</v>
      </c>
      <c r="B22" s="34" t="s">
        <v>43</v>
      </c>
      <c r="C22" s="34" t="s">
        <v>44</v>
      </c>
      <c r="D22" s="34" t="s">
        <v>30</v>
      </c>
      <c r="E22" s="35">
        <v>5</v>
      </c>
      <c r="F22" s="36"/>
      <c r="G22" s="36">
        <f t="shared" si="0"/>
        <v>0</v>
      </c>
    </row>
    <row r="23" spans="1:7" s="6" customFormat="1" ht="13.5" customHeight="1" thickBot="1">
      <c r="A23" s="21">
        <v>11</v>
      </c>
      <c r="B23" s="22" t="s">
        <v>45</v>
      </c>
      <c r="C23" s="22" t="s">
        <v>46</v>
      </c>
      <c r="D23" s="22" t="s">
        <v>30</v>
      </c>
      <c r="E23" s="23">
        <v>5</v>
      </c>
      <c r="F23" s="24"/>
      <c r="G23" s="24">
        <f t="shared" si="0"/>
        <v>0</v>
      </c>
    </row>
    <row r="24" spans="1:7" s="6" customFormat="1" ht="24" customHeight="1" thickBot="1">
      <c r="A24" s="17">
        <v>12</v>
      </c>
      <c r="B24" s="18" t="s">
        <v>47</v>
      </c>
      <c r="C24" s="18" t="s">
        <v>48</v>
      </c>
      <c r="D24" s="18" t="s">
        <v>30</v>
      </c>
      <c r="E24" s="19">
        <v>3</v>
      </c>
      <c r="F24" s="20"/>
      <c r="G24" s="20">
        <f t="shared" si="0"/>
        <v>0</v>
      </c>
    </row>
    <row r="25" spans="1:7" s="6" customFormat="1" ht="13.5" customHeight="1" thickBot="1">
      <c r="A25" s="21">
        <v>13</v>
      </c>
      <c r="B25" s="22" t="s">
        <v>49</v>
      </c>
      <c r="C25" s="22" t="s">
        <v>50</v>
      </c>
      <c r="D25" s="22" t="s">
        <v>30</v>
      </c>
      <c r="E25" s="23">
        <v>3</v>
      </c>
      <c r="F25" s="24"/>
      <c r="G25" s="24">
        <f t="shared" si="0"/>
        <v>0</v>
      </c>
    </row>
    <row r="26" spans="1:7" s="6" customFormat="1" ht="24" customHeight="1" thickBot="1">
      <c r="A26" s="17">
        <v>14</v>
      </c>
      <c r="B26" s="18" t="s">
        <v>51</v>
      </c>
      <c r="C26" s="18" t="s">
        <v>52</v>
      </c>
      <c r="D26" s="18" t="s">
        <v>30</v>
      </c>
      <c r="E26" s="19">
        <v>1</v>
      </c>
      <c r="F26" s="20"/>
      <c r="G26" s="20">
        <f t="shared" si="0"/>
        <v>0</v>
      </c>
    </row>
    <row r="27" spans="1:7" s="6" customFormat="1" ht="24" customHeight="1" thickBot="1">
      <c r="A27" s="21">
        <v>15</v>
      </c>
      <c r="B27" s="22" t="s">
        <v>53</v>
      </c>
      <c r="C27" s="22" t="s">
        <v>54</v>
      </c>
      <c r="D27" s="22" t="s">
        <v>30</v>
      </c>
      <c r="E27" s="23">
        <v>1</v>
      </c>
      <c r="F27" s="24"/>
      <c r="G27" s="24">
        <f t="shared" si="0"/>
        <v>0</v>
      </c>
    </row>
    <row r="28" spans="1:7" s="6" customFormat="1" ht="24" customHeight="1" thickBot="1">
      <c r="A28" s="17">
        <v>16</v>
      </c>
      <c r="B28" s="18" t="s">
        <v>55</v>
      </c>
      <c r="C28" s="18" t="s">
        <v>56</v>
      </c>
      <c r="D28" s="18" t="s">
        <v>30</v>
      </c>
      <c r="E28" s="19">
        <v>20</v>
      </c>
      <c r="F28" s="20"/>
      <c r="G28" s="20">
        <f t="shared" si="0"/>
        <v>0</v>
      </c>
    </row>
    <row r="29" spans="1:7" s="6" customFormat="1" ht="13.5" customHeight="1">
      <c r="A29" s="37">
        <v>17</v>
      </c>
      <c r="B29" s="38" t="s">
        <v>57</v>
      </c>
      <c r="C29" s="38" t="s">
        <v>58</v>
      </c>
      <c r="D29" s="38" t="s">
        <v>30</v>
      </c>
      <c r="E29" s="39">
        <v>15</v>
      </c>
      <c r="F29" s="40"/>
      <c r="G29" s="40">
        <f t="shared" si="0"/>
        <v>0</v>
      </c>
    </row>
    <row r="30" spans="1:7" s="6" customFormat="1" ht="13.5" customHeight="1" thickBot="1">
      <c r="A30" s="41">
        <v>18</v>
      </c>
      <c r="B30" s="42" t="s">
        <v>59</v>
      </c>
      <c r="C30" s="42" t="s">
        <v>60</v>
      </c>
      <c r="D30" s="42" t="s">
        <v>30</v>
      </c>
      <c r="E30" s="43">
        <v>5</v>
      </c>
      <c r="F30" s="44"/>
      <c r="G30" s="44">
        <f t="shared" si="0"/>
        <v>0</v>
      </c>
    </row>
    <row r="31" spans="1:7" s="6" customFormat="1" ht="24" customHeight="1" thickBot="1">
      <c r="A31" s="17">
        <v>19</v>
      </c>
      <c r="B31" s="18" t="s">
        <v>61</v>
      </c>
      <c r="C31" s="18" t="s">
        <v>62</v>
      </c>
      <c r="D31" s="18" t="s">
        <v>30</v>
      </c>
      <c r="E31" s="19">
        <v>1</v>
      </c>
      <c r="F31" s="20"/>
      <c r="G31" s="20">
        <f t="shared" si="0"/>
        <v>0</v>
      </c>
    </row>
    <row r="32" spans="1:7" s="6" customFormat="1" ht="13.5" customHeight="1" thickBot="1">
      <c r="A32" s="21">
        <v>20</v>
      </c>
      <c r="B32" s="22" t="s">
        <v>63</v>
      </c>
      <c r="C32" s="22" t="s">
        <v>64</v>
      </c>
      <c r="D32" s="22" t="s">
        <v>30</v>
      </c>
      <c r="E32" s="23">
        <v>1</v>
      </c>
      <c r="F32" s="24"/>
      <c r="G32" s="24">
        <f t="shared" si="0"/>
        <v>0</v>
      </c>
    </row>
    <row r="33" spans="1:7" s="6" customFormat="1" ht="24" customHeight="1" thickBot="1">
      <c r="A33" s="17">
        <v>21</v>
      </c>
      <c r="B33" s="18" t="s">
        <v>65</v>
      </c>
      <c r="C33" s="18" t="s">
        <v>66</v>
      </c>
      <c r="D33" s="18" t="s">
        <v>30</v>
      </c>
      <c r="E33" s="19">
        <v>9</v>
      </c>
      <c r="F33" s="20"/>
      <c r="G33" s="20">
        <f t="shared" si="0"/>
        <v>0</v>
      </c>
    </row>
    <row r="34" spans="1:7" s="6" customFormat="1" ht="13.5" customHeight="1" thickBot="1">
      <c r="A34" s="21">
        <v>22</v>
      </c>
      <c r="B34" s="22" t="s">
        <v>67</v>
      </c>
      <c r="C34" s="22" t="s">
        <v>68</v>
      </c>
      <c r="D34" s="22" t="s">
        <v>30</v>
      </c>
      <c r="E34" s="23">
        <v>9</v>
      </c>
      <c r="F34" s="24"/>
      <c r="G34" s="24">
        <f t="shared" si="0"/>
        <v>0</v>
      </c>
    </row>
    <row r="35" spans="1:7" s="6" customFormat="1" ht="13.5" customHeight="1" thickBot="1">
      <c r="A35" s="17">
        <v>23</v>
      </c>
      <c r="B35" s="18" t="s">
        <v>69</v>
      </c>
      <c r="C35" s="18" t="s">
        <v>70</v>
      </c>
      <c r="D35" s="18" t="s">
        <v>30</v>
      </c>
      <c r="E35" s="19">
        <v>6</v>
      </c>
      <c r="F35" s="20"/>
      <c r="G35" s="20">
        <f t="shared" si="0"/>
        <v>0</v>
      </c>
    </row>
    <row r="36" spans="1:7" s="6" customFormat="1" ht="13.5" customHeight="1">
      <c r="A36" s="37">
        <v>24</v>
      </c>
      <c r="B36" s="38" t="s">
        <v>71</v>
      </c>
      <c r="C36" s="38" t="s">
        <v>72</v>
      </c>
      <c r="D36" s="38" t="s">
        <v>30</v>
      </c>
      <c r="E36" s="39">
        <v>3</v>
      </c>
      <c r="F36" s="40"/>
      <c r="G36" s="40">
        <f t="shared" si="0"/>
        <v>0</v>
      </c>
    </row>
    <row r="37" spans="1:7" s="6" customFormat="1" ht="13.5" customHeight="1">
      <c r="A37" s="45">
        <v>25</v>
      </c>
      <c r="B37" s="46" t="s">
        <v>73</v>
      </c>
      <c r="C37" s="46" t="s">
        <v>74</v>
      </c>
      <c r="D37" s="46" t="s">
        <v>30</v>
      </c>
      <c r="E37" s="47">
        <v>1</v>
      </c>
      <c r="F37" s="48"/>
      <c r="G37" s="48">
        <f t="shared" si="0"/>
        <v>0</v>
      </c>
    </row>
    <row r="38" spans="1:7" s="6" customFormat="1" ht="24" customHeight="1" thickBot="1">
      <c r="A38" s="41">
        <v>26</v>
      </c>
      <c r="B38" s="42" t="s">
        <v>75</v>
      </c>
      <c r="C38" s="42" t="s">
        <v>76</v>
      </c>
      <c r="D38" s="42" t="s">
        <v>30</v>
      </c>
      <c r="E38" s="43">
        <v>2</v>
      </c>
      <c r="F38" s="44"/>
      <c r="G38" s="44">
        <f t="shared" si="0"/>
        <v>0</v>
      </c>
    </row>
    <row r="39" spans="1:7" s="6" customFormat="1" ht="13.5" customHeight="1" thickBot="1">
      <c r="A39" s="17">
        <v>27</v>
      </c>
      <c r="B39" s="18" t="s">
        <v>77</v>
      </c>
      <c r="C39" s="18" t="s">
        <v>78</v>
      </c>
      <c r="D39" s="18" t="s">
        <v>30</v>
      </c>
      <c r="E39" s="19">
        <v>4</v>
      </c>
      <c r="F39" s="20"/>
      <c r="G39" s="20">
        <f t="shared" si="0"/>
        <v>0</v>
      </c>
    </row>
    <row r="40" spans="1:7" s="6" customFormat="1" ht="13.5" customHeight="1">
      <c r="A40" s="37">
        <v>28</v>
      </c>
      <c r="B40" s="38" t="s">
        <v>79</v>
      </c>
      <c r="C40" s="38" t="s">
        <v>80</v>
      </c>
      <c r="D40" s="38" t="s">
        <v>30</v>
      </c>
      <c r="E40" s="39">
        <v>3</v>
      </c>
      <c r="F40" s="40"/>
      <c r="G40" s="40">
        <f t="shared" si="0"/>
        <v>0</v>
      </c>
    </row>
    <row r="41" spans="1:7" s="6" customFormat="1" ht="24" customHeight="1" thickBot="1">
      <c r="A41" s="41">
        <v>29</v>
      </c>
      <c r="B41" s="42" t="s">
        <v>81</v>
      </c>
      <c r="C41" s="42" t="s">
        <v>82</v>
      </c>
      <c r="D41" s="42" t="s">
        <v>30</v>
      </c>
      <c r="E41" s="43">
        <v>1</v>
      </c>
      <c r="F41" s="44"/>
      <c r="G41" s="44">
        <f t="shared" si="0"/>
        <v>0</v>
      </c>
    </row>
    <row r="42" spans="1:7" s="6" customFormat="1" ht="13.5" customHeight="1" thickBot="1">
      <c r="A42" s="17">
        <v>30</v>
      </c>
      <c r="B42" s="18" t="s">
        <v>83</v>
      </c>
      <c r="C42" s="18" t="s">
        <v>84</v>
      </c>
      <c r="D42" s="18" t="s">
        <v>30</v>
      </c>
      <c r="E42" s="19">
        <v>3</v>
      </c>
      <c r="F42" s="20"/>
      <c r="G42" s="20">
        <f t="shared" si="0"/>
        <v>0</v>
      </c>
    </row>
    <row r="43" spans="1:7" s="6" customFormat="1" ht="13.5" customHeight="1" thickBot="1">
      <c r="A43" s="21">
        <v>31</v>
      </c>
      <c r="B43" s="22" t="s">
        <v>85</v>
      </c>
      <c r="C43" s="22" t="s">
        <v>86</v>
      </c>
      <c r="D43" s="22" t="s">
        <v>30</v>
      </c>
      <c r="E43" s="23">
        <v>3</v>
      </c>
      <c r="F43" s="24"/>
      <c r="G43" s="24">
        <f t="shared" si="0"/>
        <v>0</v>
      </c>
    </row>
    <row r="44" spans="1:7" s="6" customFormat="1" ht="24" customHeight="1" thickBot="1">
      <c r="A44" s="17">
        <v>32</v>
      </c>
      <c r="B44" s="18" t="s">
        <v>87</v>
      </c>
      <c r="C44" s="18" t="s">
        <v>88</v>
      </c>
      <c r="D44" s="18" t="s">
        <v>25</v>
      </c>
      <c r="E44" s="19">
        <v>10</v>
      </c>
      <c r="F44" s="20"/>
      <c r="G44" s="20">
        <f t="shared" si="0"/>
        <v>0</v>
      </c>
    </row>
    <row r="45" spans="1:7" s="6" customFormat="1" ht="13.5" customHeight="1" thickBot="1">
      <c r="A45" s="21">
        <v>33</v>
      </c>
      <c r="B45" s="22" t="s">
        <v>89</v>
      </c>
      <c r="C45" s="22" t="s">
        <v>90</v>
      </c>
      <c r="D45" s="22" t="s">
        <v>25</v>
      </c>
      <c r="E45" s="23">
        <v>10</v>
      </c>
      <c r="F45" s="24"/>
      <c r="G45" s="24">
        <f t="shared" si="0"/>
        <v>0</v>
      </c>
    </row>
    <row r="46" spans="1:7" s="6" customFormat="1" ht="24" customHeight="1" thickBot="1">
      <c r="A46" s="17">
        <v>34</v>
      </c>
      <c r="B46" s="18" t="s">
        <v>91</v>
      </c>
      <c r="C46" s="18" t="s">
        <v>92</v>
      </c>
      <c r="D46" s="18" t="s">
        <v>25</v>
      </c>
      <c r="E46" s="19">
        <v>95</v>
      </c>
      <c r="F46" s="20"/>
      <c r="G46" s="20">
        <f t="shared" si="0"/>
        <v>0</v>
      </c>
    </row>
    <row r="47" spans="1:7" s="6" customFormat="1" ht="13.5" customHeight="1" thickBot="1">
      <c r="A47" s="21">
        <v>35</v>
      </c>
      <c r="B47" s="22" t="s">
        <v>93</v>
      </c>
      <c r="C47" s="22" t="s">
        <v>94</v>
      </c>
      <c r="D47" s="22" t="s">
        <v>25</v>
      </c>
      <c r="E47" s="23">
        <v>95</v>
      </c>
      <c r="F47" s="24"/>
      <c r="G47" s="24">
        <f t="shared" si="0"/>
        <v>0</v>
      </c>
    </row>
    <row r="48" spans="1:7" s="6" customFormat="1" ht="24" customHeight="1" thickBot="1">
      <c r="A48" s="17">
        <v>36</v>
      </c>
      <c r="B48" s="18" t="s">
        <v>95</v>
      </c>
      <c r="C48" s="18" t="s">
        <v>96</v>
      </c>
      <c r="D48" s="18" t="s">
        <v>25</v>
      </c>
      <c r="E48" s="19">
        <v>120</v>
      </c>
      <c r="F48" s="20"/>
      <c r="G48" s="20">
        <f t="shared" si="0"/>
        <v>0</v>
      </c>
    </row>
    <row r="49" spans="1:7" s="6" customFormat="1" ht="13.5" customHeight="1" thickBot="1">
      <c r="A49" s="21">
        <v>37</v>
      </c>
      <c r="B49" s="22" t="s">
        <v>97</v>
      </c>
      <c r="C49" s="22" t="s">
        <v>98</v>
      </c>
      <c r="D49" s="22" t="s">
        <v>25</v>
      </c>
      <c r="E49" s="23">
        <v>120</v>
      </c>
      <c r="F49" s="24"/>
      <c r="G49" s="24">
        <f t="shared" si="0"/>
        <v>0</v>
      </c>
    </row>
    <row r="50" spans="1:7" s="6" customFormat="1" ht="24" customHeight="1" thickBot="1">
      <c r="A50" s="17">
        <v>38</v>
      </c>
      <c r="B50" s="18" t="s">
        <v>99</v>
      </c>
      <c r="C50" s="18" t="s">
        <v>100</v>
      </c>
      <c r="D50" s="18" t="s">
        <v>25</v>
      </c>
      <c r="E50" s="19">
        <v>10</v>
      </c>
      <c r="F50" s="20"/>
      <c r="G50" s="20">
        <f t="shared" si="0"/>
        <v>0</v>
      </c>
    </row>
    <row r="51" spans="1:7" s="6" customFormat="1" ht="13.5" customHeight="1" thickBot="1">
      <c r="A51" s="21">
        <v>39</v>
      </c>
      <c r="B51" s="22" t="s">
        <v>101</v>
      </c>
      <c r="C51" s="22" t="s">
        <v>102</v>
      </c>
      <c r="D51" s="22" t="s">
        <v>25</v>
      </c>
      <c r="E51" s="23">
        <v>10</v>
      </c>
      <c r="F51" s="24"/>
      <c r="G51" s="24">
        <f t="shared" si="0"/>
        <v>0</v>
      </c>
    </row>
    <row r="52" spans="1:7" s="6" customFormat="1" ht="24" customHeight="1" thickBot="1">
      <c r="A52" s="17">
        <v>40</v>
      </c>
      <c r="B52" s="18" t="s">
        <v>103</v>
      </c>
      <c r="C52" s="18" t="s">
        <v>104</v>
      </c>
      <c r="D52" s="18" t="s">
        <v>25</v>
      </c>
      <c r="E52" s="19">
        <v>20</v>
      </c>
      <c r="F52" s="20"/>
      <c r="G52" s="20">
        <f t="shared" si="0"/>
        <v>0</v>
      </c>
    </row>
    <row r="53" spans="1:7" s="6" customFormat="1" ht="13.5" customHeight="1" thickBot="1">
      <c r="A53" s="21">
        <v>41</v>
      </c>
      <c r="B53" s="22" t="s">
        <v>105</v>
      </c>
      <c r="C53" s="22" t="s">
        <v>106</v>
      </c>
      <c r="D53" s="22" t="s">
        <v>25</v>
      </c>
      <c r="E53" s="23">
        <v>20</v>
      </c>
      <c r="F53" s="24"/>
      <c r="G53" s="24">
        <f t="shared" si="0"/>
        <v>0</v>
      </c>
    </row>
    <row r="54" spans="1:7" s="6" customFormat="1" ht="24" customHeight="1" thickBot="1">
      <c r="A54" s="17">
        <v>42</v>
      </c>
      <c r="B54" s="18" t="s">
        <v>107</v>
      </c>
      <c r="C54" s="18" t="s">
        <v>108</v>
      </c>
      <c r="D54" s="18" t="s">
        <v>25</v>
      </c>
      <c r="E54" s="19">
        <v>10</v>
      </c>
      <c r="F54" s="20"/>
      <c r="G54" s="20">
        <f t="shared" si="0"/>
        <v>0</v>
      </c>
    </row>
    <row r="55" spans="1:7" s="6" customFormat="1" ht="13.5" customHeight="1" thickBot="1">
      <c r="A55" s="21">
        <v>43</v>
      </c>
      <c r="B55" s="22" t="s">
        <v>109</v>
      </c>
      <c r="C55" s="22" t="s">
        <v>110</v>
      </c>
      <c r="D55" s="22" t="s">
        <v>25</v>
      </c>
      <c r="E55" s="23">
        <v>10</v>
      </c>
      <c r="F55" s="24"/>
      <c r="G55" s="24">
        <f t="shared" si="0"/>
        <v>0</v>
      </c>
    </row>
    <row r="56" spans="1:7" s="6" customFormat="1" ht="21" customHeight="1" thickBot="1">
      <c r="A56" s="13"/>
      <c r="B56" s="14" t="s">
        <v>111</v>
      </c>
      <c r="C56" s="14" t="s">
        <v>112</v>
      </c>
      <c r="D56" s="14"/>
      <c r="E56" s="15"/>
      <c r="F56" s="16"/>
      <c r="G56" s="54">
        <f>SUM(G57:G58)</f>
        <v>0</v>
      </c>
    </row>
    <row r="57" spans="1:7" s="6" customFormat="1" ht="13.5" customHeight="1">
      <c r="A57" s="25">
        <v>44</v>
      </c>
      <c r="B57" s="26" t="s">
        <v>113</v>
      </c>
      <c r="C57" s="26" t="s">
        <v>114</v>
      </c>
      <c r="D57" s="26" t="s">
        <v>115</v>
      </c>
      <c r="E57" s="27">
        <v>12</v>
      </c>
      <c r="F57" s="28"/>
      <c r="G57" s="28">
        <f t="shared" si="0"/>
        <v>0</v>
      </c>
    </row>
    <row r="58" spans="1:7" s="6" customFormat="1" ht="13.5" customHeight="1" thickBot="1">
      <c r="A58" s="33">
        <v>45</v>
      </c>
      <c r="B58" s="34" t="s">
        <v>116</v>
      </c>
      <c r="C58" s="34" t="s">
        <v>117</v>
      </c>
      <c r="D58" s="34" t="s">
        <v>115</v>
      </c>
      <c r="E58" s="35">
        <v>10</v>
      </c>
      <c r="F58" s="36"/>
      <c r="G58" s="36">
        <f t="shared" si="0"/>
        <v>0</v>
      </c>
    </row>
    <row r="59" spans="1:7" s="6" customFormat="1" ht="21" customHeight="1">
      <c r="A59" s="49"/>
      <c r="B59" s="50"/>
      <c r="C59" s="50" t="s">
        <v>118</v>
      </c>
      <c r="D59" s="50"/>
      <c r="E59" s="51"/>
      <c r="F59" s="52"/>
      <c r="G59" s="55">
        <f>+G56+G11</f>
        <v>0</v>
      </c>
    </row>
  </sheetData>
  <autoFilter ref="A9:G59"/>
  <phoneticPr fontId="0" type="noConversion"/>
  <pageMargins left="0.39370079040527345" right="0.39370079040527345" top="0.7874015808105469" bottom="0.7874015808105469" header="0" footer="0"/>
  <pageSetup paperSize="9" fitToHeight="100" orientation="portrait" verticalDpi="0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2" sqref="A2"/>
    </sheetView>
  </sheetViews>
  <sheetFormatPr defaultColWidth="10.6640625" defaultRowHeight="12" customHeight="1"/>
  <cols>
    <col min="1" max="1" width="14.1640625" style="6" customWidth="1"/>
    <col min="2" max="2" width="41.6640625" style="6" customWidth="1"/>
    <col min="3" max="3" width="15.33203125" style="6" customWidth="1"/>
    <col min="4" max="4" width="17.1640625" style="6" customWidth="1"/>
    <col min="5" max="5" width="16.33203125" style="6" customWidth="1"/>
    <col min="6" max="16384" width="10.6640625" style="1"/>
  </cols>
  <sheetData>
    <row r="1" spans="1:5" s="6" customFormat="1" ht="18">
      <c r="A1" s="7" t="s">
        <v>120</v>
      </c>
      <c r="B1" s="8"/>
      <c r="C1" s="8"/>
      <c r="D1" s="8"/>
      <c r="E1" s="8"/>
    </row>
    <row r="2" spans="1:5" s="6" customFormat="1" ht="11.25">
      <c r="A2" s="9" t="s">
        <v>124</v>
      </c>
      <c r="B2" s="10"/>
      <c r="C2" s="10"/>
      <c r="D2" s="8"/>
      <c r="E2" s="8"/>
    </row>
    <row r="3" spans="1:5" s="6" customFormat="1" ht="11.25">
      <c r="A3" s="9" t="s">
        <v>1</v>
      </c>
      <c r="B3" s="10"/>
      <c r="C3" s="10" t="s">
        <v>4</v>
      </c>
      <c r="D3" s="8"/>
      <c r="E3" s="8"/>
    </row>
    <row r="4" spans="1:5" s="6" customFormat="1" ht="11.25">
      <c r="A4" s="9"/>
      <c r="B4" s="9"/>
      <c r="C4" s="10" t="s">
        <v>5</v>
      </c>
      <c r="D4" s="8"/>
      <c r="E4" s="8"/>
    </row>
    <row r="5" spans="1:5" s="6" customFormat="1" ht="11.25">
      <c r="A5" s="10" t="s">
        <v>2</v>
      </c>
      <c r="B5" s="10"/>
      <c r="C5" s="10" t="s">
        <v>119</v>
      </c>
      <c r="D5" s="8"/>
      <c r="E5" s="8"/>
    </row>
    <row r="6" spans="1:5" s="6" customFormat="1" ht="11.25" thickBot="1">
      <c r="A6" s="8"/>
      <c r="B6" s="8"/>
      <c r="C6" s="8"/>
      <c r="D6" s="8"/>
      <c r="E6" s="8"/>
    </row>
    <row r="7" spans="1:5" s="6" customFormat="1" ht="22.5" customHeight="1" thickBot="1">
      <c r="A7" s="56" t="s">
        <v>121</v>
      </c>
      <c r="B7" s="56" t="s">
        <v>8</v>
      </c>
      <c r="C7" s="56" t="s">
        <v>122</v>
      </c>
      <c r="D7" s="56" t="s">
        <v>123</v>
      </c>
      <c r="E7" s="56" t="s">
        <v>12</v>
      </c>
    </row>
    <row r="8" spans="1:5" s="6" customFormat="1" thickBot="1">
      <c r="A8" s="56" t="s">
        <v>13</v>
      </c>
      <c r="B8" s="56" t="s">
        <v>14</v>
      </c>
      <c r="C8" s="56" t="s">
        <v>15</v>
      </c>
      <c r="D8" s="56" t="s">
        <v>16</v>
      </c>
      <c r="E8" s="56" t="s">
        <v>17</v>
      </c>
    </row>
    <row r="9" spans="1:5" s="6" customFormat="1" ht="10.5">
      <c r="A9" s="12"/>
      <c r="B9" s="12"/>
      <c r="C9" s="12"/>
      <c r="D9" s="12"/>
      <c r="E9" s="12"/>
    </row>
    <row r="10" spans="1:5" s="6" customFormat="1" ht="15">
      <c r="A10" s="57" t="s">
        <v>20</v>
      </c>
      <c r="B10" s="57" t="s">
        <v>20</v>
      </c>
      <c r="C10" s="58"/>
      <c r="D10" s="58"/>
      <c r="E10" s="58">
        <f>+E11</f>
        <v>0</v>
      </c>
    </row>
    <row r="11" spans="1:5" s="6" customFormat="1" ht="12.75">
      <c r="A11" s="59" t="s">
        <v>21</v>
      </c>
      <c r="B11" s="59" t="s">
        <v>22</v>
      </c>
      <c r="C11" s="60"/>
      <c r="D11" s="60"/>
      <c r="E11" s="62">
        <f>+'3. Rozpočet - standard na výšku'!G12</f>
        <v>0</v>
      </c>
    </row>
    <row r="12" spans="1:5" s="6" customFormat="1" ht="12.75">
      <c r="A12" s="59" t="s">
        <v>111</v>
      </c>
      <c r="B12" s="59" t="s">
        <v>112</v>
      </c>
      <c r="C12" s="60"/>
      <c r="D12" s="60"/>
      <c r="E12" s="61">
        <f>+'3. Rozpočet - standard na výšku'!G56</f>
        <v>0</v>
      </c>
    </row>
    <row r="13" spans="1:5" s="6" customFormat="1" ht="11.25">
      <c r="A13" s="50"/>
      <c r="B13" s="50" t="s">
        <v>118</v>
      </c>
      <c r="C13" s="52"/>
      <c r="D13" s="52"/>
      <c r="E13" s="55">
        <f>+E10+E12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3. Rozpočet - standard na výšku</vt:lpstr>
      <vt:lpstr>Rekapitulace</vt:lpstr>
      <vt:lpstr>'3. Rozpočet - standard na výšku'!Názvy_tisku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Veverka Jiří (KH)</dc:creator>
  <cp:lastModifiedBy>RuzickovaE</cp:lastModifiedBy>
  <dcterms:created xsi:type="dcterms:W3CDTF">2013-03-01T13:52:59Z</dcterms:created>
  <dcterms:modified xsi:type="dcterms:W3CDTF">2013-04-15T10:41:45Z</dcterms:modified>
</cp:coreProperties>
</file>